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tylertech.sharepoint.com/sites/2023ININ.govWebPortalRFP/Shared Documents/General/Response/"/>
    </mc:Choice>
  </mc:AlternateContent>
  <xr:revisionPtr revIDLastSave="752" documentId="8_{C104B14C-8F28-4065-B59B-DA66BC3F9C5C}" xr6:coauthVersionLast="47" xr6:coauthVersionMax="47" xr10:uidLastSave="{38079CA6-FDBA-4416-BB83-7B3B6E155890}"/>
  <bookViews>
    <workbookView xWindow="-23148" yWindow="-108" windowWidth="23256" windowHeight="18816" activeTab="1"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2" i="11" l="1"/>
  <c r="K27" i="11" l="1"/>
  <c r="I27" i="11"/>
  <c r="G27" i="11"/>
  <c r="P27" i="11"/>
  <c r="P49" i="11" s="1"/>
  <c r="L27" i="11"/>
  <c r="U18" i="11"/>
  <c r="U13" i="11"/>
  <c r="U14" i="11"/>
  <c r="U15" i="11"/>
  <c r="U16" i="11"/>
  <c r="U17" i="11"/>
  <c r="U19" i="11"/>
  <c r="U20" i="11"/>
  <c r="U21" i="11"/>
  <c r="U22" i="11"/>
  <c r="U23" i="11"/>
  <c r="U24" i="11"/>
  <c r="U25" i="11"/>
  <c r="U26" i="11"/>
  <c r="R46" i="11"/>
  <c r="S46" i="11"/>
  <c r="L46" i="11"/>
  <c r="R27" i="11"/>
  <c r="S27" i="11"/>
  <c r="U10" i="11"/>
  <c r="U11" i="11"/>
  <c r="U34" i="11"/>
  <c r="U35" i="11"/>
  <c r="U36" i="11"/>
  <c r="W7" i="11"/>
  <c r="U7" i="11"/>
  <c r="T46" i="11"/>
  <c r="Q46" i="11"/>
  <c r="P46" i="11"/>
  <c r="O46" i="11"/>
  <c r="N46" i="11"/>
  <c r="M46" i="11"/>
  <c r="K46" i="11"/>
  <c r="J46" i="11"/>
  <c r="I46" i="11"/>
  <c r="H46" i="11"/>
  <c r="G46" i="11"/>
  <c r="F46" i="11"/>
  <c r="E46" i="11"/>
  <c r="U45" i="11"/>
  <c r="U44" i="11"/>
  <c r="U43" i="11"/>
  <c r="U42" i="11"/>
  <c r="U41" i="11"/>
  <c r="U40" i="11"/>
  <c r="U39" i="11"/>
  <c r="U38" i="11"/>
  <c r="U37" i="11"/>
  <c r="U33" i="11"/>
  <c r="U32" i="11"/>
  <c r="T27" i="11"/>
  <c r="T49" i="11" s="1"/>
  <c r="Q27" i="11"/>
  <c r="Q49" i="11" s="1"/>
  <c r="O27" i="11"/>
  <c r="N27" i="11"/>
  <c r="M27" i="11"/>
  <c r="J27" i="11"/>
  <c r="H27" i="11"/>
  <c r="F27" i="11"/>
  <c r="E27" i="11"/>
  <c r="U9" i="11"/>
  <c r="U8" i="11"/>
  <c r="E49" i="11" l="1"/>
  <c r="U27" i="11"/>
  <c r="O49" i="11"/>
  <c r="M49" i="11"/>
  <c r="K49" i="11"/>
  <c r="I49" i="11"/>
  <c r="N49" i="11"/>
  <c r="L49" i="11"/>
  <c r="S49" i="11"/>
  <c r="R49" i="11"/>
  <c r="F49" i="11"/>
  <c r="H49" i="11"/>
  <c r="G49" i="11"/>
  <c r="J49" i="11"/>
  <c r="U46" i="11"/>
  <c r="U49" i="11" l="1"/>
  <c r="V7" i="11" s="1"/>
</calcChain>
</file>

<file path=xl/sharedStrings.xml><?xml version="1.0" encoding="utf-8"?>
<sst xmlns="http://schemas.openxmlformats.org/spreadsheetml/2006/main" count="183" uniqueCount="117">
  <si>
    <t>RFP 23-74658 In.Gov Web Portal</t>
  </si>
  <si>
    <t>Attachment N: Resource Usage Matrix</t>
  </si>
  <si>
    <t>Team Resourcing Worksheet</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</si>
  <si>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</si>
  <si>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</si>
  <si>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</si>
  <si>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Team Resourcing</t>
  </si>
  <si>
    <t>RESPONDENT:</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</si>
  <si>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</si>
  <si>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</si>
  <si>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</si>
  <si>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</si>
  <si>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</si>
  <si>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</si>
  <si>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</si>
  <si>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</si>
  <si>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</si>
  <si>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</si>
  <si>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</si>
  <si>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</si>
  <si>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Knowledge Transfer and Training</t>
  </si>
  <si>
    <t>Reporting</t>
  </si>
  <si>
    <t>Data Conversion and Migration</t>
  </si>
  <si>
    <t>Interfaces</t>
  </si>
  <si>
    <t>Change Management and Communication</t>
  </si>
  <si>
    <t>Go-Live Preparation and Execution</t>
  </si>
  <si>
    <t>Production Stabilization</t>
  </si>
  <si>
    <r>
      <t xml:space="preserve">Other Project Services 1 
</t>
    </r>
    <r>
      <rPr>
        <sz val="11"/>
        <color theme="1"/>
        <rFont val="Calibri"/>
        <family val="2"/>
        <scheme val="minor"/>
      </rPr>
      <t>(use "Comments")</t>
    </r>
  </si>
  <si>
    <r>
      <t xml:space="preserve">Other Project Services 2 
</t>
    </r>
    <r>
      <rPr>
        <sz val="11"/>
        <color theme="1"/>
        <rFont val="Calibri"/>
        <family val="2"/>
        <scheme val="minor"/>
      </rPr>
      <t>(use "Comments")</t>
    </r>
  </si>
  <si>
    <r>
      <t xml:space="preserve">Other Project Services 3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</si>
  <si>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</si>
  <si>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</si>
  <si>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</si>
  <si>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</si>
  <si>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Contractor Account Representative</t>
  </si>
  <si>
    <t>5-7+</t>
  </si>
  <si>
    <t>Operations Manager</t>
  </si>
  <si>
    <t>3-5</t>
  </si>
  <si>
    <t>Project Manager</t>
  </si>
  <si>
    <t>Business Analsyst</t>
  </si>
  <si>
    <t xml:space="preserve">Contract Compliance Specialist </t>
  </si>
  <si>
    <t>Contract Procurement Specialist</t>
  </si>
  <si>
    <t>1-3</t>
  </si>
  <si>
    <t xml:space="preserve">Reporting Specialist </t>
  </si>
  <si>
    <t>Customer Service Representative</t>
  </si>
  <si>
    <t>Project/Queue Manager</t>
  </si>
  <si>
    <t xml:space="preserve">Training Analyst </t>
  </si>
  <si>
    <t>Sr. Creative  Manager</t>
  </si>
  <si>
    <t>Sr Web Designer</t>
  </si>
  <si>
    <t>Web Designer</t>
  </si>
  <si>
    <t>Technology Manager</t>
  </si>
  <si>
    <t>Systems Administrator</t>
  </si>
  <si>
    <t>Security Analyst</t>
  </si>
  <si>
    <t>Development Manager</t>
  </si>
  <si>
    <t>Software Developer</t>
  </si>
  <si>
    <t>Database Analyst</t>
  </si>
  <si>
    <t>Quality Assurance Analyst</t>
  </si>
  <si>
    <t>TOTAL Supplier / Subcontractor Hours</t>
  </si>
  <si>
    <t>State of Indiana</t>
  </si>
  <si>
    <t>IOT Communications Director</t>
  </si>
  <si>
    <t>IOT Business Systems Consultant</t>
  </si>
  <si>
    <t>IN.gov Program Director</t>
  </si>
  <si>
    <t>5-7</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</si>
  <si>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</si>
  <si>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</si>
  <si>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</si>
  <si>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</si>
  <si>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</si>
  <si>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 xml:space="preserve">The IT Communications Director may participate in the kick-off meeting to determine if any outside or internal state-wide communications will be needed.  If communication is needed, the IOT Communications Director will particpate in meetings that are focused on the internal or external communication plan.  The IOT Communications Director will provide the final and approved content for all communication related to the project. </t>
  </si>
  <si>
    <t xml:space="preserve">The IOT Communications Director should possess a strong ability to create communication strategies that correlate with IN.gov Program projects and initiatives.  They should have experience with stakeholder engagement and issue resolution communications. They should also have strong presentation and leadership skills that allow them to successfully collaborate with multiple departments such as marketing, IT and legal. </t>
  </si>
  <si>
    <t>The IOT Business Systems Consultant role is assist the IT Director in ensuring the State Entity has what they need from a technology perspective for the given project and serves as a point of contact if a project needs additional insight.  The IOT Business Systems Consultant will often join for the meetings and will follow up with the IOT Director any project escalations or risks.  Overall, for IN.gov Program projects the IOT Business Systems Consultant is included to maintain a consistent understanding and overview of the project throughout its lifecyle.</t>
  </si>
  <si>
    <t xml:space="preserve">The IOT Business Systems Consultant should have a strong understaneding of IOT's business process.  They should have experience with project management and change management processes.  The IOT Business Systems Consultant should possess strong communication skills, client relationship management and be able to collaborate with multiple departments such as the contract team and the state partners. </t>
  </si>
  <si>
    <t xml:space="preserve">The IOT Director’s role is to ensure the State Entity has what they need from a technology perspective for the given project and serves as an escalation contact if a project needs additional insight.  The IOT Director will often join for the project kick-off meeting and then is brought in by the Tyler Indiana Account Management Team if/when needed.  Overall, for IN.gov Program projects the IOT Director is included to oversee that the project runs smoothly for the state entity. </t>
  </si>
  <si>
    <t>The IN.gov Program Director is responsible for oversight and management of the contractor. They should be highly knowledgabe in all areas of the contract, validate contractor is meeting key performance indicators, and act as the single point of contact for the Contractor Account Representative. Additionaly, the IN.gov Program Director will establish relationships with key agency contacts and act as a liason between the agency contact and the contractor.</t>
  </si>
  <si>
    <t>The Contractor Account Representative is a key position and the primary contact for the State of Indiana. They have authority to bind Tyler Indiana and will be accountable for all services performed under the contract. The Contractor Account Representative will have 4 functional managers reporting to them, each being identified as key positions. The Contractor Account Representative will be the primary contact for the following Tyler Technologies Corporate Functions – accounting, privacy, legal, human resources, and marketing</t>
  </si>
  <si>
    <t>The Contract Account Representing should be fully versed in all areas of the contract and be a source of knowledge for contract commitments and deliverables. They should have thorough experience in resource management, conflict management, communication, and reporting techniques. Additionally, they should have knowledge in all areas of expertise while relying on the team’s experience to provide information necessary to make informed decisions.</t>
  </si>
  <si>
    <t>The Operations Manager is a key position who is responsible for overall business operations and will be the secondary contact for the State of Indiana. This position will participate in all executive meetings with the state and be accountable for contract deliverables, report deliverables, and SLA management. The following departments fall under the Operations Manager – project management, organization readiness, customer service, helpdesk support and issue resolution, training and outreach</t>
  </si>
  <si>
    <t>The Operations Manager should have training in process optimization, resource management, and team leadership, along with knowledge of operational efficiency tools and performance metrics.</t>
  </si>
  <si>
    <t>The Project Manager oversees all formal engagements completed by Tyler Indiana. The Project Manager is the primary contact for agency partners and will manage agency relationships outside of project deliverables.</t>
  </si>
  <si>
    <t>The Project Manager should be trained in project management methodologies, stakeholder communication, and risk management, with a strong understanding of project scheduling and scoping techniques.</t>
  </si>
  <si>
    <t>Business Analyst</t>
  </si>
  <si>
    <t>The Business Analyst gathers business requirements for all formal engagements completed by Tyler Indiana. The Business Analyst assists the agency partner outline their business process, helps the Quality Assurance Analyst ensure all test cases are covered and acts as the liaison between the development team and the agency for requirement clarification.</t>
  </si>
  <si>
    <t>The Business Analyst should possess training in requirements elicitation, data analysis, and process modeling, combined with knowledge of relevant industry regulations and familiarity with business analysis tools.</t>
  </si>
  <si>
    <t xml:space="preserve">The Contract Compliance Specialist ensures Tyler Indiana is following the contract accurately and makes certain all deliverables are completed in a timely fashion. </t>
  </si>
  <si>
    <t>The Contract Compliance Specialist requires training in extracting requirements from a contract and defining all outcomes required under the agreement. They should be able to formulate a plan to manage contract deliverables, track deadlines, and monitor trends over time to ensure proactive steps are takin in the event of a negative trend.</t>
  </si>
  <si>
    <t xml:space="preserve">The Reporting Specialist will work directly with the state partners to review the new reporting requests and works to implement each one. </t>
  </si>
  <si>
    <t>The Reporting Specialist should be trained in data visualization tools, report generation techniques, and data interpretation methods, with knowledge of relevant industry-specific KPIs.</t>
  </si>
  <si>
    <t>Customer Service Representative provides resident customer support in relation to websites, applications, data sales, invoicing, and account receivables</t>
  </si>
  <si>
    <t>The Customer Service Representative needs training in communication skills, conflict resolution, and customer relationship management systems, along with knowledge of the IN.gov products and services.</t>
  </si>
  <si>
    <t>The Project/Queue Manager manages partner support tickets, triaging communications between partners and technical staff, and ensuring all ticket resolutions are within the SLA requirements of the contract.</t>
  </si>
  <si>
    <t>The Project/Queue Manager should have training in task prioritization, resource allocation, and time management, along with knowledge of project management software and team coordination techniques.</t>
  </si>
  <si>
    <t xml:space="preserve">The Training Analyst is responsible for developing a formal training program that will be executed by baseline staff, maintaining training records, managing a training schedule, and proactively communicating with partners on upcoming training opportunities. </t>
  </si>
  <si>
    <t>The Training Analyst should possess training in instructional design, adult learning principles, and training evaluation methods, with knowledge of e-learning platforms and content development tools.</t>
  </si>
  <si>
    <t>Sr. Creative Manager</t>
  </si>
  <si>
    <t>The Sr. Creative Manager is a key position who is responsible for the Web Design &amp; Customer Experience team. This position will oversee all projects completed by the Web Design &amp; Customer Experience team, evaluate all Third-Party Portal Managed Applications, consult with the Training &amp; Outreach team, identify and implement new website strategies to improve the customer experience, and other duties required under the contract.</t>
  </si>
  <si>
    <t>The Senior Creative Manager should be trained in creative direction, team leadership, and design trends, with knowledge of design software and a strong portfolio of creative work.</t>
  </si>
  <si>
    <t>Sr Web Designer completes all website engagements requested under baseline services, implements and maintains all Third-Party Portal Managed Applications, provides training sessions created by the Training &amp; Outreach team, completes helpdesk support requests that are received, and provides design and website development tasks as assigned. Additionally, the Sr role requires oversight of team deliverables, complex design and development services, and increased responsibilities contributing to the team roadmap.</t>
  </si>
  <si>
    <t>The Senior Web Designer requires training in web design principles, user experience (UX) design, and responsive design techniques, with expertise in front-end technologies and design tools.</t>
  </si>
  <si>
    <t xml:space="preserve"> The Web Designer completes all website engagements requested under baseline services, implements and maintains all Third-Party Portal Managed Applications, provides training sessions created by the Training &amp; Outreach team, completes helpdesk support requests that are received, and provides design and website development tasks as assigned.</t>
  </si>
  <si>
    <t>The Web Designer needs training in HTML, CSS, and graphic design fundamentals, along with knowledge of web design software and user-centered design principles.</t>
  </si>
  <si>
    <t>The Technology Manager is a key position who will be responsible for Application Infrastructure. Responsibilities include maintaining existing hardware and software configuration, managing change management responsibilities in relation to the data center, and identifying and evaluating the technology refresh plan, and assessing security compliance against applicable standards. The following teams fall under the authority of the Technology Manager – systems administration and security.</t>
  </si>
  <si>
    <t>The Technology Manager should be trained in IT management, strategic planning, and vendor relationship management, with knowledge of emerging technologies and industry best practices.</t>
  </si>
  <si>
    <t>The Systems Administrator assists the Technology Manager in maintaining the data center infrastructure, provides technology assistance to employees and state partners, and maintains patching and upgrade schedules to ensure all updates are completed as required.</t>
  </si>
  <si>
    <t>The Systems Administrator requires training in network administration, server management, and cybersecurity, along with knowledge of operating systems and virtualization technologies.</t>
  </si>
  <si>
    <t>The Security Analyst completes security reviews and audits as required, works alongside the development team to identify and rectify any security findings, and acts as the liaison between Tyler Indiana and the corporate Tyler security team.</t>
  </si>
  <si>
    <t>The Security Analyst should possess training in cybersecurity protocols, threat detection, and incident response, combined with knowledge of compliance frameworks and security tools.</t>
  </si>
  <si>
    <t xml:space="preserve">The Development Manager is responsible for overseeing the application development and team. As a key position, the Development Manager establishes and oversees application standards, processes, and procedures. Assists development staff in completing required work and provides development services alongside their teams. The following teams fall under the authority of the Development Manager – development and quality assurance/accessibility. </t>
  </si>
  <si>
    <t>The Development Manager needs training in software development methodologies, team leadership, and agile practices, with knowledge of programming languages and version control systems.</t>
  </si>
  <si>
    <t>The Software Developer provides development work in support of baseline projects and future work requested. The Software Developer utilizes the platforms provided under the contract to provide deliverables that require development, such as APIs and other integrations.</t>
  </si>
  <si>
    <t>The Software Developer should be trained in programming languages, software architecture, and debugging techniques, with expertise in software development frameworks and tools.</t>
  </si>
  <si>
    <t xml:space="preserve">The Database Analyst collaborates with the teams to develop data models and provide support for database-related queries. The Database Analyst organizes and structures data, implements security measures, and troubleshoots any performance issues. </t>
  </si>
  <si>
    <t>The Database Analyst requires training in database management systems, data modeling, and SQL querying, with knowledge of data normalization and database administration.</t>
  </si>
  <si>
    <t>The Quality Assurance Analyst develops and implements test plans for each of the applications developed under baseline and future work, implements automated testing in large scale projects, and designs testing regression suites to ensure future work is implemented successfully.</t>
  </si>
  <si>
    <t>The Quality Assurance Analyst should possess training in software testing methodologies, test automation, and bug tracking systems, combined with knowledge of quality assurance standards.</t>
  </si>
  <si>
    <t xml:space="preserve">The Resource Management Plan describes how Supplier / Subcontractor and State of Indiana resources will be managed through the first year of the contract. It excludes Maintenance &amp; Operations as requested, however, as the incumbent, these resources will still be responsible for overseeing day-to-day operations of the IN.gov Program. This resource usage matrix does not include Future Work as defined in the RFP. Future Work is to be completed post-transition and at the descetion of the state, and therefore those hours cannot be estimated. The state hours include the anticipated Indiana Office of Technology staff. Agency/partner staffing is unknown at this time as Tyler Indiana's transition plan includes evaluating third-party services to be replaced and the full scope of that is unknown until final agreement by both parties. The Operations Manager, with oversight by the Contractor Account Representative, will manage the Supplier/Subcontractor resources and work throughout the contract.  The Operations Manager will have regular meetings with the Suppliers/Subcontractors to discuss work relevant to their roles. The Operations Manager will also have regular meetings with the State of Indiana key personnel to discuss current projects and their involvement to ensure the right cadence is being met. </t>
  </si>
  <si>
    <t>Indiana Interactive, LLC dba Tyler Indiana</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</si>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</sst>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5"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
      <sz val="8"/>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59">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26">
    <xf numFmtId="0" fontId="0" fillId="0" borderId="0" xfId="0"/>
    <xf numFmtId="0" fontId="0" fillId="0" borderId="0" xfId="0" applyAlignment="1">
      <alignment horizontal="left" indent="1"/>
    </xf>
    <xf numFmtId="0" fontId="7" fillId="0" borderId="0" xfId="0" applyFont="1"/>
    <xf numFmtId="0" fontId="9" fillId="11" borderId="27"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3"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3"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3"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4" xfId="0" applyNumberFormat="1" applyFont="1" applyBorder="1" applyAlignment="1">
      <alignment vertical="top"/>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3" xfId="0" applyNumberFormat="1" applyFont="1" applyFill="1" applyBorder="1" applyAlignment="1">
      <alignment horizontal="right" vertical="center" indent="1"/>
    </xf>
    <xf numFmtId="4" fontId="1" fillId="7" borderId="34" xfId="0" applyNumberFormat="1" applyFont="1" applyFill="1" applyBorder="1" applyAlignment="1">
      <alignment horizontal="right" vertical="center" indent="1"/>
    </xf>
    <xf numFmtId="4" fontId="1" fillId="7" borderId="35" xfId="0" applyNumberFormat="1" applyFont="1" applyFill="1" applyBorder="1" applyAlignment="1">
      <alignment horizontal="right" vertical="center" indent="1"/>
    </xf>
    <xf numFmtId="4" fontId="1" fillId="7" borderId="36"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38" xfId="0" applyNumberFormat="1" applyFont="1" applyBorder="1" applyAlignment="1">
      <alignment vertical="top"/>
    </xf>
    <xf numFmtId="164" fontId="1" fillId="0" borderId="39" xfId="0" applyNumberFormat="1" applyFont="1" applyBorder="1" applyAlignment="1">
      <alignment vertical="top"/>
    </xf>
    <xf numFmtId="0" fontId="0" fillId="0" borderId="39" xfId="0" applyBorder="1" applyAlignment="1">
      <alignment horizontal="left" vertical="top" wrapText="1" indent="1"/>
    </xf>
    <xf numFmtId="164" fontId="0" fillId="0" borderId="29" xfId="0" applyNumberFormat="1" applyBorder="1" applyAlignment="1">
      <alignment vertical="top"/>
    </xf>
    <xf numFmtId="164" fontId="0" fillId="0" borderId="30"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4" xfId="0" applyFill="1" applyBorder="1" applyAlignment="1" applyProtection="1">
      <alignment horizontal="left" vertical="center" wrapText="1" indent="4"/>
      <protection locked="0"/>
    </xf>
    <xf numFmtId="4" fontId="0" fillId="2" borderId="19" xfId="0" applyNumberFormat="1" applyFill="1" applyBorder="1" applyAlignment="1" applyProtection="1">
      <alignment horizontal="right" vertical="center" indent="1"/>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5"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indent="4"/>
      <protection locked="0"/>
    </xf>
    <xf numFmtId="4" fontId="0" fillId="2" borderId="31" xfId="0" applyNumberFormat="1" applyFill="1" applyBorder="1" applyAlignment="1" applyProtection="1">
      <alignment horizontal="right" vertical="center" indent="1"/>
      <protection locked="0"/>
    </xf>
    <xf numFmtId="4" fontId="0" fillId="2" borderId="32" xfId="0" applyNumberFormat="1" applyFill="1" applyBorder="1" applyAlignment="1" applyProtection="1">
      <alignment horizontal="right" vertical="center" indent="1"/>
      <protection locked="0"/>
    </xf>
    <xf numFmtId="4" fontId="0" fillId="2" borderId="33" xfId="0" applyNumberFormat="1" applyFill="1" applyBorder="1" applyAlignment="1" applyProtection="1">
      <alignment horizontal="right" vertical="center" indent="1"/>
      <protection locked="0"/>
    </xf>
    <xf numFmtId="0" fontId="0" fillId="2" borderId="27" xfId="0" applyFill="1" applyBorder="1" applyAlignment="1" applyProtection="1">
      <alignment horizontal="left"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8" fillId="0" borderId="0" xfId="1" applyNumberFormat="1" applyFont="1"/>
    <xf numFmtId="1" fontId="13" fillId="0" borderId="0" xfId="1" applyNumberFormat="1" applyFont="1"/>
    <xf numFmtId="49" fontId="0" fillId="2" borderId="54" xfId="0" applyNumberFormat="1" applyFill="1" applyBorder="1" applyAlignment="1" applyProtection="1">
      <alignment horizontal="center" vertical="center" wrapText="1"/>
      <protection locked="0"/>
    </xf>
    <xf numFmtId="49" fontId="0" fillId="2" borderId="55" xfId="0" applyNumberFormat="1" applyFill="1" applyBorder="1" applyAlignment="1" applyProtection="1">
      <alignment horizontal="center" vertical="center" wrapText="1"/>
      <protection locked="0"/>
    </xf>
    <xf numFmtId="0" fontId="0" fillId="2" borderId="24" xfId="0" applyFill="1" applyBorder="1" applyAlignment="1" applyProtection="1">
      <alignment horizontal="left" vertical="top" wrapText="1" indent="4"/>
      <protection locked="0"/>
    </xf>
    <xf numFmtId="0" fontId="0" fillId="2" borderId="27" xfId="0" applyFill="1" applyBorder="1" applyAlignment="1" applyProtection="1">
      <alignment horizontal="left" vertical="top" wrapText="1"/>
      <protection locked="0"/>
    </xf>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0" fillId="2" borderId="56" xfId="0" applyFill="1" applyBorder="1" applyAlignment="1">
      <alignment horizontal="left" vertical="center"/>
    </xf>
    <xf numFmtId="0" fontId="0" fillId="2" borderId="57" xfId="0" applyFill="1" applyBorder="1" applyAlignment="1">
      <alignment horizontal="left" vertical="center"/>
    </xf>
    <xf numFmtId="0" fontId="0" fillId="2" borderId="58"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0" xfId="0" applyNumberFormat="1" applyFont="1" applyFill="1" applyBorder="1" applyAlignment="1">
      <alignment horizontal="center" vertical="center"/>
    </xf>
    <xf numFmtId="10" fontId="1" fillId="5" borderId="41" xfId="0" applyNumberFormat="1" applyFont="1" applyFill="1" applyBorder="1" applyAlignment="1">
      <alignment horizontal="center" vertical="center"/>
    </xf>
    <xf numFmtId="2" fontId="1" fillId="5" borderId="40" xfId="0" applyNumberFormat="1" applyFont="1" applyFill="1" applyBorder="1" applyAlignment="1">
      <alignment horizontal="center" vertical="center"/>
    </xf>
    <xf numFmtId="2" fontId="1" fillId="5" borderId="41" xfId="0" applyNumberFormat="1" applyFont="1" applyFill="1" applyBorder="1" applyAlignment="1">
      <alignment horizontal="center" vertical="center"/>
    </xf>
    <xf numFmtId="0" fontId="0" fillId="2" borderId="40" xfId="0" applyFill="1" applyBorder="1" applyAlignment="1" applyProtection="1">
      <alignment horizontal="left" vertical="top" wrapText="1" indent="1"/>
      <protection locked="0"/>
    </xf>
    <xf numFmtId="0" fontId="0" fillId="2" borderId="41"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37" xfId="0" applyFont="1" applyBorder="1" applyAlignment="1">
      <alignment vertical="center"/>
    </xf>
    <xf numFmtId="0" fontId="1" fillId="0" borderId="11" xfId="0" applyFont="1" applyBorder="1" applyAlignment="1">
      <alignment vertical="center"/>
    </xf>
    <xf numFmtId="0" fontId="0" fillId="2" borderId="46" xfId="0" applyFill="1" applyBorder="1" applyAlignment="1" applyProtection="1">
      <alignment horizontal="left" vertical="top" wrapText="1"/>
      <protection locked="0"/>
    </xf>
    <xf numFmtId="0" fontId="0" fillId="2" borderId="45"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49"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1" xfId="0" applyNumberFormat="1" applyFont="1" applyFill="1" applyBorder="1" applyAlignment="1">
      <alignment horizontal="center" vertical="center"/>
    </xf>
    <xf numFmtId="10" fontId="1" fillId="7" borderId="42" xfId="0" applyNumberFormat="1" applyFont="1" applyFill="1" applyBorder="1" applyAlignment="1">
      <alignment horizontal="center" vertical="center"/>
    </xf>
    <xf numFmtId="2" fontId="1" fillId="7" borderId="41" xfId="0" applyNumberFormat="1" applyFont="1" applyFill="1" applyBorder="1" applyAlignment="1">
      <alignment horizontal="center" vertical="center"/>
    </xf>
    <xf numFmtId="2" fontId="1" fillId="7" borderId="42" xfId="0" applyNumberFormat="1" applyFont="1" applyFill="1" applyBorder="1" applyAlignment="1">
      <alignment horizontal="center" vertical="center"/>
    </xf>
    <xf numFmtId="0" fontId="0" fillId="2" borderId="42" xfId="0" applyFill="1" applyBorder="1" applyAlignment="1" applyProtection="1">
      <alignment horizontal="left" vertical="top" wrapText="1" indent="1"/>
      <protection locked="0"/>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opLeftCell="A6" zoomScale="80" zoomScaleNormal="80" workbookViewId="0">
      <selection activeCell="B6" sqref="B6"/>
    </sheetView>
  </sheetViews>
  <sheetFormatPr defaultColWidth="8.796875" defaultRowHeight="14.25" x14ac:dyDescent="0.45"/>
  <cols>
    <col min="1" max="1" width="2.796875" customWidth="1"/>
    <col min="18" max="18" width="20.06640625" customWidth="1"/>
  </cols>
  <sheetData>
    <row r="2" spans="2:18" ht="15.75" x14ac:dyDescent="0.5">
      <c r="B2" s="60" t="s">
        <v>0</v>
      </c>
    </row>
    <row r="3" spans="2:18" ht="15.75" x14ac:dyDescent="0.5">
      <c r="B3" s="59" t="s">
        <v>1</v>
      </c>
    </row>
    <row r="4" spans="2:18" ht="14.65" thickBot="1" x14ac:dyDescent="0.5"/>
    <row r="5" spans="2:18" ht="26.25" customHeight="1" x14ac:dyDescent="0.45">
      <c r="B5" s="68" t="s">
        <v>2</v>
      </c>
      <c r="C5" s="69"/>
      <c r="D5" s="69"/>
      <c r="E5" s="69"/>
      <c r="F5" s="69"/>
      <c r="G5" s="69"/>
      <c r="H5" s="69"/>
      <c r="I5" s="69"/>
      <c r="J5" s="69"/>
      <c r="K5" s="69"/>
      <c r="L5" s="69"/>
      <c r="M5" s="69"/>
      <c r="N5" s="69"/>
      <c r="O5" s="69"/>
      <c r="P5" s="69"/>
      <c r="Q5" s="69"/>
      <c r="R5" s="70"/>
    </row>
    <row r="6" spans="2:18" s="1" customFormat="1" ht="409.5" customHeight="1" thickBot="1" x14ac:dyDescent="0.5">
      <c r="B6" s="65" t="s">
        <v>3</v>
      </c>
      <c r="C6" s="66"/>
      <c r="D6" s="66"/>
      <c r="E6" s="66"/>
      <c r="F6" s="66"/>
      <c r="G6" s="66"/>
      <c r="H6" s="66"/>
      <c r="I6" s="66"/>
      <c r="J6" s="66"/>
      <c r="K6" s="66"/>
      <c r="L6" s="66"/>
      <c r="M6" s="66"/>
      <c r="N6" s="66"/>
      <c r="O6" s="66"/>
      <c r="P6" s="66"/>
      <c r="Q6" s="66"/>
      <c r="R6" s="67"/>
    </row>
    <row r="7" spans="2:18" s="1" customFormat="1" ht="21" x14ac:dyDescent="0.45">
      <c r="B7" s="68" t="s">
        <v>4</v>
      </c>
      <c r="C7" s="69"/>
      <c r="D7" s="69"/>
      <c r="E7" s="69"/>
      <c r="F7" s="69"/>
      <c r="G7" s="69"/>
      <c r="H7" s="69"/>
      <c r="I7" s="69"/>
      <c r="J7" s="69"/>
      <c r="K7" s="69"/>
      <c r="L7" s="69"/>
      <c r="M7" s="69"/>
      <c r="N7" s="69"/>
      <c r="O7" s="69"/>
      <c r="P7" s="69"/>
      <c r="Q7" s="69"/>
      <c r="R7" s="70"/>
    </row>
    <row r="8" spans="2:18" ht="80.2" customHeight="1" thickBot="1" x14ac:dyDescent="0.5">
      <c r="B8" s="71" t="s">
        <v>5</v>
      </c>
      <c r="C8" s="72"/>
      <c r="D8" s="72"/>
      <c r="E8" s="72"/>
      <c r="F8" s="72"/>
      <c r="G8" s="72"/>
      <c r="H8" s="72"/>
      <c r="I8" s="72"/>
      <c r="J8" s="72"/>
      <c r="K8" s="72"/>
      <c r="L8" s="72"/>
      <c r="M8" s="72"/>
      <c r="N8" s="72"/>
      <c r="O8" s="72"/>
      <c r="P8" s="72"/>
      <c r="Q8" s="72"/>
      <c r="R8" s="73"/>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G57"/>
  <sheetViews>
    <sheetView showGridLines="0" tabSelected="1" zoomScaleNormal="100" workbookViewId="0">
      <selection activeCell="D24" sqref="D24"/>
    </sheetView>
  </sheetViews>
  <sheetFormatPr defaultColWidth="9.06640625" defaultRowHeight="14.25" x14ac:dyDescent="0.45"/>
  <cols>
    <col min="1" max="1" width="2.796875" style="5" customWidth="1"/>
    <col min="2" max="2" width="33.33203125" style="5" customWidth="1"/>
    <col min="3" max="3" width="12.06640625" style="5" customWidth="1"/>
    <col min="4" max="4" width="11" style="5" customWidth="1"/>
    <col min="5" max="20" width="14" style="5" customWidth="1"/>
    <col min="21" max="22" width="11.33203125" style="5" customWidth="1"/>
    <col min="23" max="23" width="11" style="5" customWidth="1"/>
    <col min="24" max="24" width="43.796875" style="5" customWidth="1"/>
    <col min="25" max="16384" width="9.06640625" style="5"/>
  </cols>
  <sheetData>
    <row r="1" spans="2:33" x14ac:dyDescent="0.45">
      <c r="B1" s="4"/>
      <c r="C1" s="4"/>
      <c r="D1" s="4"/>
      <c r="E1" s="4"/>
      <c r="F1" s="4"/>
      <c r="G1" s="4"/>
      <c r="H1" s="4"/>
      <c r="I1" s="4"/>
      <c r="J1" s="4"/>
      <c r="K1" s="4"/>
      <c r="L1" s="4"/>
      <c r="M1" s="4"/>
      <c r="N1" s="4"/>
      <c r="O1" s="4"/>
      <c r="P1" s="4"/>
      <c r="Q1" s="4"/>
      <c r="R1" s="4"/>
      <c r="S1" s="4"/>
      <c r="T1" s="4"/>
      <c r="U1" s="4"/>
      <c r="V1" s="4"/>
      <c r="W1" s="4"/>
      <c r="X1" s="4"/>
    </row>
    <row r="2" spans="2:33" ht="25.5" x14ac:dyDescent="0.45">
      <c r="B2" s="6" t="s">
        <v>6</v>
      </c>
      <c r="C2" s="6"/>
      <c r="D2" s="58" t="s">
        <v>7</v>
      </c>
      <c r="E2" s="74" t="s">
        <v>115</v>
      </c>
      <c r="F2" s="75"/>
      <c r="G2" s="75"/>
      <c r="H2" s="76"/>
      <c r="I2" s="4"/>
      <c r="J2" s="4"/>
      <c r="K2" s="4"/>
      <c r="L2" s="4"/>
      <c r="M2" s="4"/>
      <c r="N2" s="4"/>
      <c r="O2" s="4"/>
      <c r="P2" s="4"/>
      <c r="Q2" s="4"/>
      <c r="R2" s="4"/>
      <c r="S2" s="4"/>
      <c r="T2" s="4"/>
      <c r="U2" s="4"/>
      <c r="V2" s="4"/>
      <c r="W2" s="4"/>
      <c r="X2" s="4"/>
    </row>
    <row r="3" spans="2:33" x14ac:dyDescent="0.45">
      <c r="B3" s="4"/>
      <c r="C3" s="4"/>
      <c r="D3" s="4"/>
      <c r="E3" s="4"/>
      <c r="F3" s="4"/>
      <c r="G3" s="4"/>
      <c r="H3" s="4"/>
      <c r="I3" s="4"/>
      <c r="J3" s="4"/>
      <c r="K3" s="4"/>
      <c r="L3" s="4"/>
      <c r="M3" s="4"/>
      <c r="N3" s="4"/>
      <c r="O3" s="4"/>
      <c r="P3" s="4"/>
      <c r="Q3" s="4"/>
      <c r="R3" s="4"/>
      <c r="S3" s="4"/>
      <c r="T3" s="4"/>
      <c r="U3" s="4"/>
      <c r="V3" s="4"/>
      <c r="W3" s="4"/>
      <c r="X3" s="4"/>
    </row>
    <row r="4" spans="2:33" ht="21" customHeight="1" x14ac:dyDescent="0.45">
      <c r="B4" s="77" t="s">
        <v>8</v>
      </c>
      <c r="C4" s="78"/>
      <c r="D4" s="79"/>
      <c r="E4" s="79"/>
      <c r="F4" s="79"/>
      <c r="G4" s="79"/>
      <c r="H4" s="79"/>
      <c r="I4" s="79"/>
      <c r="J4" s="79"/>
      <c r="K4" s="79"/>
      <c r="L4" s="79"/>
      <c r="M4" s="79"/>
      <c r="N4" s="79"/>
      <c r="O4" s="79"/>
      <c r="P4" s="79"/>
      <c r="Q4" s="79"/>
      <c r="R4" s="79"/>
      <c r="S4" s="79"/>
      <c r="T4" s="79"/>
      <c r="U4" s="79"/>
      <c r="V4" s="79"/>
      <c r="W4" s="79"/>
      <c r="X4" s="80"/>
    </row>
    <row r="5" spans="2:33" ht="18" x14ac:dyDescent="0.45">
      <c r="B5" s="111" t="s">
        <v>9</v>
      </c>
      <c r="C5" s="112"/>
      <c r="D5" s="113"/>
      <c r="E5" s="105" t="s">
        <v>10</v>
      </c>
      <c r="F5" s="106"/>
      <c r="G5" s="106"/>
      <c r="H5" s="106"/>
      <c r="I5" s="106"/>
      <c r="J5" s="106"/>
      <c r="K5" s="106"/>
      <c r="L5" s="106"/>
      <c r="M5" s="106"/>
      <c r="N5" s="106"/>
      <c r="O5" s="106"/>
      <c r="P5" s="106"/>
      <c r="Q5" s="106"/>
      <c r="R5" s="106"/>
      <c r="S5" s="106"/>
      <c r="T5" s="106"/>
      <c r="U5" s="107"/>
      <c r="V5" s="7"/>
      <c r="W5" s="8"/>
      <c r="X5" s="9"/>
      <c r="Y5" s="10"/>
    </row>
    <row r="6" spans="2:33" ht="60" customHeight="1" thickTop="1" thickBot="1" x14ac:dyDescent="0.5">
      <c r="B6" s="11" t="s">
        <v>11</v>
      </c>
      <c r="C6" s="53" t="s">
        <v>12</v>
      </c>
      <c r="D6" s="54" t="s">
        <v>13</v>
      </c>
      <c r="E6" s="12" t="s">
        <v>14</v>
      </c>
      <c r="F6" s="12" t="s">
        <v>15</v>
      </c>
      <c r="G6" s="12" t="s">
        <v>16</v>
      </c>
      <c r="H6" s="13" t="s">
        <v>17</v>
      </c>
      <c r="I6" s="13" t="s">
        <v>18</v>
      </c>
      <c r="J6" s="13" t="s">
        <v>19</v>
      </c>
      <c r="K6" s="13" t="s">
        <v>20</v>
      </c>
      <c r="L6" s="13" t="s">
        <v>21</v>
      </c>
      <c r="M6" s="13" t="s">
        <v>22</v>
      </c>
      <c r="N6" s="13" t="s">
        <v>23</v>
      </c>
      <c r="O6" s="13" t="s">
        <v>24</v>
      </c>
      <c r="P6" s="13" t="s">
        <v>25</v>
      </c>
      <c r="Q6" s="13" t="s">
        <v>26</v>
      </c>
      <c r="R6" s="13" t="s">
        <v>27</v>
      </c>
      <c r="S6" s="13" t="s">
        <v>28</v>
      </c>
      <c r="T6" s="13" t="s">
        <v>29</v>
      </c>
      <c r="U6" s="14" t="s">
        <v>30</v>
      </c>
      <c r="V6" s="15" t="s">
        <v>31</v>
      </c>
      <c r="W6" s="15" t="s">
        <v>32</v>
      </c>
      <c r="X6" s="16" t="s">
        <v>33</v>
      </c>
      <c r="AE6" s="55"/>
      <c r="AF6" s="56"/>
      <c r="AG6" s="57"/>
    </row>
    <row r="7" spans="2:33" ht="28.9" thickTop="1" x14ac:dyDescent="0.45">
      <c r="B7" s="39" t="s">
        <v>34</v>
      </c>
      <c r="C7" s="61" t="s">
        <v>35</v>
      </c>
      <c r="D7" s="40">
        <v>1</v>
      </c>
      <c r="E7" s="41">
        <v>80</v>
      </c>
      <c r="F7" s="41">
        <v>80</v>
      </c>
      <c r="G7" s="41">
        <v>40</v>
      </c>
      <c r="H7" s="42">
        <v>80</v>
      </c>
      <c r="I7" s="42">
        <v>40</v>
      </c>
      <c r="J7" s="42">
        <v>40</v>
      </c>
      <c r="K7" s="42">
        <v>40</v>
      </c>
      <c r="L7" s="42">
        <v>240</v>
      </c>
      <c r="M7" s="42">
        <v>40</v>
      </c>
      <c r="N7" s="42">
        <v>40</v>
      </c>
      <c r="O7" s="42">
        <v>160</v>
      </c>
      <c r="P7" s="42">
        <v>120</v>
      </c>
      <c r="Q7" s="42">
        <v>80</v>
      </c>
      <c r="R7" s="42"/>
      <c r="S7" s="42"/>
      <c r="T7" s="43"/>
      <c r="U7" s="17">
        <f t="shared" ref="U7:U26" si="0">SUM(E7:T7)</f>
        <v>1080</v>
      </c>
      <c r="V7" s="81">
        <f>IF(U49=0,0,U27/U49)</f>
        <v>0.96233235042328547</v>
      </c>
      <c r="W7" s="83">
        <f>SUM(D7:D26)</f>
        <v>29</v>
      </c>
      <c r="X7" s="85" t="s">
        <v>116</v>
      </c>
    </row>
    <row r="8" spans="2:33" x14ac:dyDescent="0.45">
      <c r="B8" s="39" t="s">
        <v>36</v>
      </c>
      <c r="C8" s="61" t="s">
        <v>37</v>
      </c>
      <c r="D8" s="44">
        <v>1</v>
      </c>
      <c r="E8" s="41">
        <v>200</v>
      </c>
      <c r="F8" s="41">
        <v>80</v>
      </c>
      <c r="G8" s="41">
        <v>40</v>
      </c>
      <c r="H8" s="42">
        <v>80</v>
      </c>
      <c r="I8" s="42">
        <v>40</v>
      </c>
      <c r="J8" s="42">
        <v>40</v>
      </c>
      <c r="K8" s="42">
        <v>40</v>
      </c>
      <c r="L8" s="42">
        <v>80</v>
      </c>
      <c r="M8" s="42">
        <v>40</v>
      </c>
      <c r="N8" s="42">
        <v>40</v>
      </c>
      <c r="O8" s="42">
        <v>160</v>
      </c>
      <c r="P8" s="42">
        <v>120</v>
      </c>
      <c r="Q8" s="42">
        <v>80</v>
      </c>
      <c r="R8" s="46"/>
      <c r="S8" s="46"/>
      <c r="T8" s="46"/>
      <c r="U8" s="17">
        <f t="shared" si="0"/>
        <v>1040</v>
      </c>
      <c r="V8" s="82"/>
      <c r="W8" s="84"/>
      <c r="X8" s="86"/>
    </row>
    <row r="9" spans="2:33" x14ac:dyDescent="0.45">
      <c r="B9" s="39" t="s">
        <v>38</v>
      </c>
      <c r="C9" s="61" t="s">
        <v>37</v>
      </c>
      <c r="D9" s="44">
        <v>3</v>
      </c>
      <c r="E9" s="45">
        <v>3120</v>
      </c>
      <c r="F9" s="45">
        <v>360</v>
      </c>
      <c r="G9" s="45">
        <v>0</v>
      </c>
      <c r="H9" s="46">
        <v>480</v>
      </c>
      <c r="I9" s="46">
        <v>0</v>
      </c>
      <c r="J9" s="46">
        <v>480</v>
      </c>
      <c r="K9" s="46">
        <v>120</v>
      </c>
      <c r="L9" s="46">
        <v>480</v>
      </c>
      <c r="M9" s="46">
        <v>120</v>
      </c>
      <c r="N9" s="46">
        <v>0</v>
      </c>
      <c r="O9" s="46">
        <v>600</v>
      </c>
      <c r="P9" s="46">
        <v>360</v>
      </c>
      <c r="Q9" s="46">
        <v>120</v>
      </c>
      <c r="R9" s="46"/>
      <c r="S9" s="46"/>
      <c r="T9" s="46"/>
      <c r="U9" s="17">
        <f t="shared" si="0"/>
        <v>6240</v>
      </c>
      <c r="V9" s="82"/>
      <c r="W9" s="84"/>
      <c r="X9" s="86"/>
    </row>
    <row r="10" spans="2:33" ht="15" customHeight="1" x14ac:dyDescent="0.45">
      <c r="B10" s="39" t="s">
        <v>39</v>
      </c>
      <c r="C10" s="61" t="s">
        <v>37</v>
      </c>
      <c r="D10" s="44">
        <v>1</v>
      </c>
      <c r="E10" s="45">
        <v>40</v>
      </c>
      <c r="F10" s="45">
        <v>1280</v>
      </c>
      <c r="G10" s="45">
        <v>40</v>
      </c>
      <c r="H10" s="46">
        <v>40</v>
      </c>
      <c r="I10" s="46">
        <v>0</v>
      </c>
      <c r="J10" s="46">
        <v>120</v>
      </c>
      <c r="K10" s="46">
        <v>80</v>
      </c>
      <c r="L10" s="46">
        <v>160</v>
      </c>
      <c r="M10" s="46">
        <v>160</v>
      </c>
      <c r="N10" s="46">
        <v>40</v>
      </c>
      <c r="O10" s="46">
        <v>40</v>
      </c>
      <c r="P10" s="46">
        <v>40</v>
      </c>
      <c r="Q10" s="46">
        <v>40</v>
      </c>
      <c r="R10" s="46"/>
      <c r="S10" s="46"/>
      <c r="T10" s="46"/>
      <c r="U10" s="17">
        <f t="shared" si="0"/>
        <v>2080</v>
      </c>
      <c r="V10" s="82"/>
      <c r="W10" s="84"/>
      <c r="X10" s="86"/>
    </row>
    <row r="11" spans="2:33" x14ac:dyDescent="0.45">
      <c r="B11" s="39" t="s">
        <v>40</v>
      </c>
      <c r="C11" s="61" t="s">
        <v>37</v>
      </c>
      <c r="D11" s="44">
        <v>1</v>
      </c>
      <c r="E11" s="45">
        <v>40</v>
      </c>
      <c r="F11" s="45">
        <v>480</v>
      </c>
      <c r="G11" s="45">
        <v>0</v>
      </c>
      <c r="H11" s="46">
        <v>0</v>
      </c>
      <c r="I11" s="46">
        <v>0</v>
      </c>
      <c r="J11" s="46">
        <v>0</v>
      </c>
      <c r="K11" s="46">
        <v>160</v>
      </c>
      <c r="L11" s="46">
        <v>1280</v>
      </c>
      <c r="M11" s="46">
        <v>0</v>
      </c>
      <c r="N11" s="46">
        <v>0</v>
      </c>
      <c r="O11" s="46">
        <v>40</v>
      </c>
      <c r="P11" s="46">
        <v>40</v>
      </c>
      <c r="Q11" s="46">
        <v>40</v>
      </c>
      <c r="R11" s="46"/>
      <c r="S11" s="46"/>
      <c r="T11" s="46"/>
      <c r="U11" s="17">
        <f t="shared" si="0"/>
        <v>2080</v>
      </c>
      <c r="V11" s="82"/>
      <c r="W11" s="84"/>
      <c r="X11" s="86"/>
    </row>
    <row r="12" spans="2:33" x14ac:dyDescent="0.45">
      <c r="B12" s="39" t="s">
        <v>41</v>
      </c>
      <c r="C12" s="61" t="s">
        <v>42</v>
      </c>
      <c r="D12" s="44">
        <v>1</v>
      </c>
      <c r="E12" s="45">
        <v>0</v>
      </c>
      <c r="F12" s="45">
        <v>80</v>
      </c>
      <c r="G12" s="45">
        <v>0</v>
      </c>
      <c r="H12" s="46">
        <v>0</v>
      </c>
      <c r="I12" s="46">
        <v>0</v>
      </c>
      <c r="J12" s="46">
        <v>0</v>
      </c>
      <c r="K12" s="46">
        <v>0</v>
      </c>
      <c r="L12" s="46">
        <v>25</v>
      </c>
      <c r="M12" s="46">
        <v>0</v>
      </c>
      <c r="N12" s="46">
        <v>0</v>
      </c>
      <c r="O12" s="46">
        <v>0</v>
      </c>
      <c r="P12" s="46">
        <v>0</v>
      </c>
      <c r="Q12" s="46">
        <v>0</v>
      </c>
      <c r="R12" s="46"/>
      <c r="S12" s="46"/>
      <c r="T12" s="46"/>
      <c r="U12" s="17">
        <f t="shared" si="0"/>
        <v>105</v>
      </c>
      <c r="V12" s="82"/>
      <c r="W12" s="84"/>
      <c r="X12" s="86"/>
    </row>
    <row r="13" spans="2:33" x14ac:dyDescent="0.45">
      <c r="B13" s="39" t="s">
        <v>43</v>
      </c>
      <c r="C13" s="61" t="s">
        <v>37</v>
      </c>
      <c r="D13" s="44">
        <v>1</v>
      </c>
      <c r="E13" s="45">
        <v>40</v>
      </c>
      <c r="F13" s="45">
        <v>480</v>
      </c>
      <c r="G13" s="45">
        <v>0</v>
      </c>
      <c r="H13" s="46">
        <v>0</v>
      </c>
      <c r="I13" s="46">
        <v>0</v>
      </c>
      <c r="J13" s="46">
        <v>0</v>
      </c>
      <c r="K13" s="46">
        <v>160</v>
      </c>
      <c r="L13" s="46">
        <v>1280</v>
      </c>
      <c r="M13" s="46">
        <v>0</v>
      </c>
      <c r="N13" s="46">
        <v>0</v>
      </c>
      <c r="O13" s="46">
        <v>40</v>
      </c>
      <c r="P13" s="46">
        <v>40</v>
      </c>
      <c r="Q13" s="46">
        <v>40</v>
      </c>
      <c r="R13" s="46"/>
      <c r="S13" s="46"/>
      <c r="T13" s="46"/>
      <c r="U13" s="17">
        <f t="shared" si="0"/>
        <v>2080</v>
      </c>
      <c r="V13" s="82"/>
      <c r="W13" s="84"/>
      <c r="X13" s="86"/>
    </row>
    <row r="14" spans="2:33" ht="28.5" customHeight="1" x14ac:dyDescent="0.45">
      <c r="B14" s="39" t="s">
        <v>44</v>
      </c>
      <c r="C14" s="61" t="s">
        <v>37</v>
      </c>
      <c r="D14" s="44">
        <v>1</v>
      </c>
      <c r="E14" s="45">
        <v>0</v>
      </c>
      <c r="F14" s="45">
        <v>240</v>
      </c>
      <c r="G14" s="45">
        <v>80</v>
      </c>
      <c r="H14" s="46">
        <v>0</v>
      </c>
      <c r="I14" s="46">
        <v>0</v>
      </c>
      <c r="J14" s="46">
        <v>0</v>
      </c>
      <c r="K14" s="46">
        <v>540</v>
      </c>
      <c r="L14" s="46">
        <v>0</v>
      </c>
      <c r="M14" s="46">
        <v>0</v>
      </c>
      <c r="N14" s="46">
        <v>0</v>
      </c>
      <c r="O14" s="46">
        <v>240</v>
      </c>
      <c r="P14" s="46">
        <v>480</v>
      </c>
      <c r="Q14" s="46">
        <v>500</v>
      </c>
      <c r="R14" s="46"/>
      <c r="S14" s="46"/>
      <c r="T14" s="46"/>
      <c r="U14" s="17">
        <f t="shared" si="0"/>
        <v>2080</v>
      </c>
      <c r="V14" s="82"/>
      <c r="W14" s="84"/>
      <c r="X14" s="86"/>
    </row>
    <row r="15" spans="2:33" x14ac:dyDescent="0.45">
      <c r="B15" s="39" t="s">
        <v>45</v>
      </c>
      <c r="C15" s="61" t="s">
        <v>37</v>
      </c>
      <c r="D15" s="44">
        <v>1</v>
      </c>
      <c r="E15" s="45">
        <v>960</v>
      </c>
      <c r="F15" s="45">
        <v>160</v>
      </c>
      <c r="G15" s="45">
        <v>80</v>
      </c>
      <c r="H15" s="46">
        <v>160</v>
      </c>
      <c r="I15" s="46">
        <v>80</v>
      </c>
      <c r="J15" s="46">
        <v>80</v>
      </c>
      <c r="K15" s="46">
        <v>120</v>
      </c>
      <c r="L15" s="46">
        <v>120</v>
      </c>
      <c r="M15" s="46">
        <v>0</v>
      </c>
      <c r="N15" s="46">
        <v>0</v>
      </c>
      <c r="O15" s="46">
        <v>80</v>
      </c>
      <c r="P15" s="46">
        <v>80</v>
      </c>
      <c r="Q15" s="46">
        <v>160</v>
      </c>
      <c r="R15" s="46"/>
      <c r="S15" s="46"/>
      <c r="T15" s="46"/>
      <c r="U15" s="17">
        <f t="shared" si="0"/>
        <v>2080</v>
      </c>
      <c r="V15" s="82"/>
      <c r="W15" s="84"/>
      <c r="X15" s="86"/>
    </row>
    <row r="16" spans="2:33" x14ac:dyDescent="0.45">
      <c r="B16" s="39" t="s">
        <v>46</v>
      </c>
      <c r="C16" s="61" t="s">
        <v>37</v>
      </c>
      <c r="D16" s="44">
        <v>1</v>
      </c>
      <c r="E16" s="45">
        <v>40</v>
      </c>
      <c r="F16" s="45">
        <v>240</v>
      </c>
      <c r="G16" s="45">
        <v>960</v>
      </c>
      <c r="H16" s="46">
        <v>0</v>
      </c>
      <c r="I16" s="46">
        <v>0</v>
      </c>
      <c r="J16" s="46">
        <v>0</v>
      </c>
      <c r="K16" s="46">
        <v>320</v>
      </c>
      <c r="L16" s="46">
        <v>80</v>
      </c>
      <c r="M16" s="46">
        <v>0</v>
      </c>
      <c r="N16" s="46">
        <v>40</v>
      </c>
      <c r="O16" s="46">
        <v>160</v>
      </c>
      <c r="P16" s="46">
        <v>80</v>
      </c>
      <c r="Q16" s="46">
        <v>160</v>
      </c>
      <c r="R16" s="46"/>
      <c r="S16" s="46"/>
      <c r="T16" s="46"/>
      <c r="U16" s="17">
        <f t="shared" si="0"/>
        <v>2080</v>
      </c>
      <c r="V16" s="82"/>
      <c r="W16" s="84"/>
      <c r="X16" s="86"/>
    </row>
    <row r="17" spans="2:25" x14ac:dyDescent="0.45">
      <c r="B17" s="39" t="s">
        <v>47</v>
      </c>
      <c r="C17" s="61" t="s">
        <v>35</v>
      </c>
      <c r="D17" s="44">
        <v>1</v>
      </c>
      <c r="E17" s="45">
        <v>40</v>
      </c>
      <c r="F17" s="45">
        <v>240</v>
      </c>
      <c r="G17" s="45">
        <v>360</v>
      </c>
      <c r="H17" s="46">
        <v>240</v>
      </c>
      <c r="I17" s="46">
        <v>240</v>
      </c>
      <c r="J17" s="46">
        <v>160</v>
      </c>
      <c r="K17" s="46">
        <v>160</v>
      </c>
      <c r="L17" s="46">
        <v>80</v>
      </c>
      <c r="M17" s="46">
        <v>160</v>
      </c>
      <c r="N17" s="46">
        <v>160</v>
      </c>
      <c r="O17" s="46">
        <v>80</v>
      </c>
      <c r="P17" s="46">
        <v>80</v>
      </c>
      <c r="Q17" s="46">
        <v>80</v>
      </c>
      <c r="R17" s="46"/>
      <c r="S17" s="46"/>
      <c r="T17" s="46"/>
      <c r="U17" s="17">
        <f t="shared" si="0"/>
        <v>2080</v>
      </c>
      <c r="V17" s="82"/>
      <c r="W17" s="84"/>
      <c r="X17" s="86"/>
    </row>
    <row r="18" spans="2:25" x14ac:dyDescent="0.45">
      <c r="B18" s="39" t="s">
        <v>48</v>
      </c>
      <c r="C18" s="61" t="s">
        <v>37</v>
      </c>
      <c r="D18" s="44">
        <v>2</v>
      </c>
      <c r="E18" s="45">
        <v>80</v>
      </c>
      <c r="F18" s="45">
        <v>480</v>
      </c>
      <c r="G18" s="45">
        <v>720</v>
      </c>
      <c r="H18" s="46">
        <v>480</v>
      </c>
      <c r="I18" s="46">
        <v>480</v>
      </c>
      <c r="J18" s="46">
        <v>320</v>
      </c>
      <c r="K18" s="46">
        <v>320</v>
      </c>
      <c r="L18" s="46">
        <v>160</v>
      </c>
      <c r="M18" s="46">
        <v>320</v>
      </c>
      <c r="N18" s="46">
        <v>320</v>
      </c>
      <c r="O18" s="46">
        <v>160</v>
      </c>
      <c r="P18" s="46">
        <v>160</v>
      </c>
      <c r="Q18" s="46">
        <v>160</v>
      </c>
      <c r="R18" s="46"/>
      <c r="S18" s="46"/>
      <c r="T18" s="46"/>
      <c r="U18" s="17">
        <f t="shared" si="0"/>
        <v>4160</v>
      </c>
      <c r="V18" s="82"/>
      <c r="W18" s="84"/>
      <c r="X18" s="86"/>
    </row>
    <row r="19" spans="2:25" x14ac:dyDescent="0.45">
      <c r="B19" s="39" t="s">
        <v>49</v>
      </c>
      <c r="C19" s="61" t="s">
        <v>37</v>
      </c>
      <c r="D19" s="44">
        <v>5</v>
      </c>
      <c r="E19" s="45">
        <v>200</v>
      </c>
      <c r="F19" s="45">
        <v>1200</v>
      </c>
      <c r="G19" s="45">
        <v>1800</v>
      </c>
      <c r="H19" s="46">
        <v>1200</v>
      </c>
      <c r="I19" s="46">
        <v>1200</v>
      </c>
      <c r="J19" s="46">
        <v>800</v>
      </c>
      <c r="K19" s="46">
        <v>800</v>
      </c>
      <c r="L19" s="46">
        <v>400</v>
      </c>
      <c r="M19" s="46">
        <v>800</v>
      </c>
      <c r="N19" s="46">
        <v>800</v>
      </c>
      <c r="O19" s="46">
        <v>400</v>
      </c>
      <c r="P19" s="46">
        <v>400</v>
      </c>
      <c r="Q19" s="46">
        <v>400</v>
      </c>
      <c r="R19" s="46"/>
      <c r="S19" s="46"/>
      <c r="T19" s="46"/>
      <c r="U19" s="17">
        <f t="shared" si="0"/>
        <v>10400</v>
      </c>
      <c r="V19" s="82"/>
      <c r="W19" s="84"/>
      <c r="X19" s="86"/>
    </row>
    <row r="20" spans="2:25" x14ac:dyDescent="0.45">
      <c r="B20" s="39" t="s">
        <v>50</v>
      </c>
      <c r="C20" s="61" t="s">
        <v>37</v>
      </c>
      <c r="D20" s="44">
        <v>1</v>
      </c>
      <c r="E20" s="45">
        <v>40</v>
      </c>
      <c r="F20" s="45">
        <v>160</v>
      </c>
      <c r="G20" s="45">
        <v>0</v>
      </c>
      <c r="H20" s="46">
        <v>80</v>
      </c>
      <c r="I20" s="46">
        <v>80</v>
      </c>
      <c r="J20" s="46">
        <v>80</v>
      </c>
      <c r="K20" s="46">
        <v>80</v>
      </c>
      <c r="L20" s="46">
        <v>40</v>
      </c>
      <c r="M20" s="46">
        <v>240</v>
      </c>
      <c r="N20" s="46">
        <v>60</v>
      </c>
      <c r="O20" s="46">
        <v>80</v>
      </c>
      <c r="P20" s="46">
        <v>60</v>
      </c>
      <c r="Q20" s="46">
        <v>40</v>
      </c>
      <c r="R20" s="46"/>
      <c r="S20" s="46"/>
      <c r="T20" s="46"/>
      <c r="U20" s="17">
        <f t="shared" si="0"/>
        <v>1040</v>
      </c>
      <c r="V20" s="82"/>
      <c r="W20" s="84"/>
      <c r="X20" s="86"/>
    </row>
    <row r="21" spans="2:25" x14ac:dyDescent="0.45">
      <c r="B21" s="39" t="s">
        <v>51</v>
      </c>
      <c r="C21" s="61" t="s">
        <v>37</v>
      </c>
      <c r="D21" s="44">
        <v>1</v>
      </c>
      <c r="E21" s="45">
        <v>20</v>
      </c>
      <c r="F21" s="45">
        <v>120</v>
      </c>
      <c r="G21" s="45">
        <v>0</v>
      </c>
      <c r="H21" s="46">
        <v>240</v>
      </c>
      <c r="I21" s="46">
        <v>0</v>
      </c>
      <c r="J21" s="46">
        <v>160</v>
      </c>
      <c r="K21" s="46">
        <v>40</v>
      </c>
      <c r="L21" s="46">
        <v>20</v>
      </c>
      <c r="M21" s="46">
        <v>80</v>
      </c>
      <c r="N21" s="46">
        <v>0</v>
      </c>
      <c r="O21" s="46">
        <v>160</v>
      </c>
      <c r="P21" s="46">
        <v>100</v>
      </c>
      <c r="Q21" s="46">
        <v>100</v>
      </c>
      <c r="R21" s="46"/>
      <c r="S21" s="46"/>
      <c r="T21" s="46"/>
      <c r="U21" s="17">
        <f t="shared" si="0"/>
        <v>1040</v>
      </c>
      <c r="V21" s="82"/>
      <c r="W21" s="84"/>
      <c r="X21" s="86"/>
    </row>
    <row r="22" spans="2:25" x14ac:dyDescent="0.45">
      <c r="B22" s="39" t="s">
        <v>52</v>
      </c>
      <c r="C22" s="61" t="s">
        <v>37</v>
      </c>
      <c r="D22" s="44">
        <v>1</v>
      </c>
      <c r="E22" s="45">
        <v>40</v>
      </c>
      <c r="F22" s="45">
        <v>640</v>
      </c>
      <c r="G22" s="45">
        <v>0</v>
      </c>
      <c r="H22" s="46">
        <v>0</v>
      </c>
      <c r="I22" s="46">
        <v>0</v>
      </c>
      <c r="J22" s="46">
        <v>560</v>
      </c>
      <c r="K22" s="46">
        <v>80</v>
      </c>
      <c r="L22" s="46">
        <v>480</v>
      </c>
      <c r="M22" s="46">
        <v>80</v>
      </c>
      <c r="N22" s="46">
        <v>0</v>
      </c>
      <c r="O22" s="46">
        <v>40</v>
      </c>
      <c r="P22" s="46">
        <v>80</v>
      </c>
      <c r="Q22" s="46">
        <v>80</v>
      </c>
      <c r="R22" s="46"/>
      <c r="S22" s="46"/>
      <c r="T22" s="46"/>
      <c r="U22" s="17">
        <f t="shared" si="0"/>
        <v>2080</v>
      </c>
      <c r="V22" s="82"/>
      <c r="W22" s="84"/>
      <c r="X22" s="86"/>
    </row>
    <row r="23" spans="2:25" x14ac:dyDescent="0.45">
      <c r="B23" s="39" t="s">
        <v>53</v>
      </c>
      <c r="C23" s="61" t="s">
        <v>35</v>
      </c>
      <c r="D23" s="44">
        <v>1</v>
      </c>
      <c r="E23" s="45">
        <v>0</v>
      </c>
      <c r="F23" s="45">
        <v>0</v>
      </c>
      <c r="G23" s="45">
        <v>0</v>
      </c>
      <c r="H23" s="46">
        <v>40</v>
      </c>
      <c r="I23" s="46">
        <v>220</v>
      </c>
      <c r="J23" s="46">
        <v>80</v>
      </c>
      <c r="K23" s="46">
        <v>40</v>
      </c>
      <c r="L23" s="46">
        <v>20</v>
      </c>
      <c r="M23" s="46">
        <v>40</v>
      </c>
      <c r="N23" s="46">
        <v>0</v>
      </c>
      <c r="O23" s="46">
        <v>0</v>
      </c>
      <c r="P23" s="46">
        <v>40</v>
      </c>
      <c r="Q23" s="46">
        <v>40</v>
      </c>
      <c r="R23" s="46"/>
      <c r="S23" s="46"/>
      <c r="T23" s="46"/>
      <c r="U23" s="17">
        <f t="shared" si="0"/>
        <v>520</v>
      </c>
      <c r="V23" s="82"/>
      <c r="W23" s="84"/>
      <c r="X23" s="86"/>
    </row>
    <row r="24" spans="2:25" x14ac:dyDescent="0.45">
      <c r="B24" s="39" t="s">
        <v>54</v>
      </c>
      <c r="C24" s="61" t="s">
        <v>37</v>
      </c>
      <c r="D24" s="44">
        <v>3</v>
      </c>
      <c r="E24" s="45">
        <v>0</v>
      </c>
      <c r="F24" s="45">
        <v>360</v>
      </c>
      <c r="G24" s="45">
        <v>120</v>
      </c>
      <c r="H24" s="46">
        <v>1040</v>
      </c>
      <c r="I24" s="46">
        <v>1040</v>
      </c>
      <c r="J24" s="46">
        <v>360</v>
      </c>
      <c r="K24" s="46">
        <v>80</v>
      </c>
      <c r="L24" s="46">
        <v>80</v>
      </c>
      <c r="M24" s="46">
        <v>320</v>
      </c>
      <c r="N24" s="46">
        <v>160</v>
      </c>
      <c r="O24" s="46">
        <v>120</v>
      </c>
      <c r="P24" s="46">
        <v>240</v>
      </c>
      <c r="Q24" s="46">
        <v>240</v>
      </c>
      <c r="R24" s="46"/>
      <c r="S24" s="46"/>
      <c r="T24" s="46"/>
      <c r="U24" s="17">
        <f t="shared" si="0"/>
        <v>4160</v>
      </c>
      <c r="V24" s="82"/>
      <c r="W24" s="84"/>
      <c r="X24" s="86"/>
    </row>
    <row r="25" spans="2:25" x14ac:dyDescent="0.45">
      <c r="B25" s="39" t="s">
        <v>55</v>
      </c>
      <c r="C25" s="61" t="s">
        <v>37</v>
      </c>
      <c r="D25" s="44">
        <v>1</v>
      </c>
      <c r="E25" s="45">
        <v>0</v>
      </c>
      <c r="F25" s="45">
        <v>160</v>
      </c>
      <c r="G25" s="45">
        <v>240</v>
      </c>
      <c r="H25" s="46">
        <v>240</v>
      </c>
      <c r="I25" s="46">
        <v>240</v>
      </c>
      <c r="J25" s="46">
        <v>160</v>
      </c>
      <c r="K25" s="46">
        <v>160</v>
      </c>
      <c r="L25" s="46">
        <v>80</v>
      </c>
      <c r="M25" s="46">
        <v>360</v>
      </c>
      <c r="N25" s="46">
        <v>40</v>
      </c>
      <c r="O25" s="46">
        <v>80</v>
      </c>
      <c r="P25" s="46">
        <v>160</v>
      </c>
      <c r="Q25" s="46">
        <v>160</v>
      </c>
      <c r="R25" s="46"/>
      <c r="S25" s="46"/>
      <c r="T25" s="46"/>
      <c r="U25" s="17">
        <f t="shared" si="0"/>
        <v>2080</v>
      </c>
      <c r="V25" s="82"/>
      <c r="W25" s="84"/>
      <c r="X25" s="86"/>
    </row>
    <row r="26" spans="2:25" ht="14.65" thickBot="1" x14ac:dyDescent="0.5">
      <c r="B26" s="39" t="s">
        <v>56</v>
      </c>
      <c r="C26" s="61" t="s">
        <v>37</v>
      </c>
      <c r="D26" s="44">
        <v>1</v>
      </c>
      <c r="E26" s="45">
        <v>40</v>
      </c>
      <c r="F26" s="45">
        <v>360</v>
      </c>
      <c r="G26" s="45">
        <v>40</v>
      </c>
      <c r="H26" s="46">
        <v>0</v>
      </c>
      <c r="I26" s="46">
        <v>0</v>
      </c>
      <c r="J26" s="46">
        <v>1080</v>
      </c>
      <c r="K26" s="46">
        <v>80</v>
      </c>
      <c r="L26" s="46">
        <v>80</v>
      </c>
      <c r="M26" s="46">
        <v>80</v>
      </c>
      <c r="N26" s="46">
        <v>40</v>
      </c>
      <c r="O26" s="46">
        <v>40</v>
      </c>
      <c r="P26" s="46">
        <v>80</v>
      </c>
      <c r="Q26" s="46">
        <v>160</v>
      </c>
      <c r="R26" s="46"/>
      <c r="S26" s="46"/>
      <c r="T26" s="46"/>
      <c r="U26" s="17">
        <f t="shared" si="0"/>
        <v>2080</v>
      </c>
      <c r="V26" s="82"/>
      <c r="W26" s="84"/>
      <c r="X26" s="86"/>
    </row>
    <row r="27" spans="2:25" ht="15" thickTop="1" thickBot="1" x14ac:dyDescent="0.5">
      <c r="B27" s="114" t="s">
        <v>57</v>
      </c>
      <c r="C27" s="115"/>
      <c r="D27" s="116"/>
      <c r="E27" s="18">
        <f t="shared" ref="E27:U27" si="1">SUM(E7:E26)</f>
        <v>4980</v>
      </c>
      <c r="F27" s="18">
        <f t="shared" si="1"/>
        <v>7200</v>
      </c>
      <c r="G27" s="18">
        <f t="shared" si="1"/>
        <v>4520</v>
      </c>
      <c r="H27" s="19">
        <f t="shared" si="1"/>
        <v>4400</v>
      </c>
      <c r="I27" s="19">
        <f t="shared" si="1"/>
        <v>3660</v>
      </c>
      <c r="J27" s="19">
        <f t="shared" si="1"/>
        <v>4520</v>
      </c>
      <c r="K27" s="19">
        <f t="shared" si="1"/>
        <v>3420</v>
      </c>
      <c r="L27" s="19">
        <f t="shared" si="1"/>
        <v>5185</v>
      </c>
      <c r="M27" s="19">
        <f t="shared" si="1"/>
        <v>2840</v>
      </c>
      <c r="N27" s="19">
        <f t="shared" si="1"/>
        <v>1740</v>
      </c>
      <c r="O27" s="19">
        <f t="shared" si="1"/>
        <v>2680</v>
      </c>
      <c r="P27" s="19">
        <f t="shared" si="1"/>
        <v>2760</v>
      </c>
      <c r="Q27" s="19">
        <f t="shared" si="1"/>
        <v>2680</v>
      </c>
      <c r="R27" s="19">
        <f t="shared" si="1"/>
        <v>0</v>
      </c>
      <c r="S27" s="19">
        <f t="shared" si="1"/>
        <v>0</v>
      </c>
      <c r="T27" s="19">
        <f t="shared" si="1"/>
        <v>0</v>
      </c>
      <c r="U27" s="20">
        <f t="shared" si="1"/>
        <v>50585</v>
      </c>
      <c r="V27" s="21"/>
    </row>
    <row r="28" spans="2:25" x14ac:dyDescent="0.45">
      <c r="B28" s="4"/>
      <c r="C28" s="4"/>
      <c r="D28" s="4"/>
      <c r="E28" s="4"/>
      <c r="F28" s="4"/>
      <c r="G28" s="4"/>
      <c r="H28" s="4"/>
      <c r="I28" s="4"/>
      <c r="J28" s="4"/>
      <c r="K28" s="4"/>
      <c r="L28" s="4"/>
      <c r="M28" s="4"/>
      <c r="N28" s="4"/>
      <c r="O28" s="4"/>
      <c r="P28" s="4"/>
      <c r="Q28" s="4"/>
      <c r="R28" s="4"/>
      <c r="S28" s="4"/>
      <c r="T28" s="4"/>
      <c r="U28" s="4"/>
      <c r="V28" s="4"/>
      <c r="W28" s="4"/>
      <c r="X28" s="4"/>
    </row>
    <row r="29" spans="2:25" ht="18" x14ac:dyDescent="0.45">
      <c r="B29" s="117" t="s">
        <v>58</v>
      </c>
      <c r="C29" s="118"/>
      <c r="D29" s="119"/>
      <c r="E29" s="119"/>
      <c r="F29" s="119"/>
      <c r="G29" s="119"/>
      <c r="H29" s="119"/>
      <c r="I29" s="119"/>
      <c r="J29" s="119"/>
      <c r="K29" s="119"/>
      <c r="L29" s="119"/>
      <c r="M29" s="119"/>
      <c r="N29" s="119"/>
      <c r="O29" s="119"/>
      <c r="P29" s="119"/>
      <c r="Q29" s="119"/>
      <c r="R29" s="119"/>
      <c r="S29" s="119"/>
      <c r="T29" s="119"/>
      <c r="U29" s="119"/>
      <c r="V29" s="119"/>
      <c r="W29" s="119"/>
      <c r="X29" s="120"/>
    </row>
    <row r="30" spans="2:25" ht="21" customHeight="1" x14ac:dyDescent="0.45">
      <c r="B30" s="111" t="s">
        <v>9</v>
      </c>
      <c r="C30" s="112"/>
      <c r="D30" s="113"/>
      <c r="E30" s="108" t="s">
        <v>10</v>
      </c>
      <c r="F30" s="109"/>
      <c r="G30" s="109"/>
      <c r="H30" s="109"/>
      <c r="I30" s="109"/>
      <c r="J30" s="109"/>
      <c r="K30" s="109"/>
      <c r="L30" s="109"/>
      <c r="M30" s="109"/>
      <c r="N30" s="109"/>
      <c r="O30" s="109"/>
      <c r="P30" s="109"/>
      <c r="Q30" s="109"/>
      <c r="R30" s="109"/>
      <c r="S30" s="109"/>
      <c r="T30" s="109"/>
      <c r="U30" s="110"/>
      <c r="V30" s="7"/>
      <c r="W30" s="8"/>
      <c r="X30" s="9"/>
      <c r="Y30" s="10"/>
    </row>
    <row r="31" spans="2:25" ht="60" customHeight="1" thickTop="1" thickBot="1" x14ac:dyDescent="0.5">
      <c r="B31" s="11" t="s">
        <v>11</v>
      </c>
      <c r="C31" s="53" t="s">
        <v>12</v>
      </c>
      <c r="D31" s="54" t="s">
        <v>13</v>
      </c>
      <c r="E31" s="22" t="s">
        <v>14</v>
      </c>
      <c r="F31" s="22" t="s">
        <v>15</v>
      </c>
      <c r="G31" s="22" t="s">
        <v>16</v>
      </c>
      <c r="H31" s="22" t="s">
        <v>17</v>
      </c>
      <c r="I31" s="22" t="s">
        <v>18</v>
      </c>
      <c r="J31" s="22" t="s">
        <v>19</v>
      </c>
      <c r="K31" s="22" t="s">
        <v>20</v>
      </c>
      <c r="L31" s="22" t="s">
        <v>21</v>
      </c>
      <c r="M31" s="22" t="s">
        <v>22</v>
      </c>
      <c r="N31" s="22" t="s">
        <v>23</v>
      </c>
      <c r="O31" s="22" t="s">
        <v>24</v>
      </c>
      <c r="P31" s="22" t="s">
        <v>25</v>
      </c>
      <c r="Q31" s="22" t="s">
        <v>26</v>
      </c>
      <c r="R31" s="22" t="s">
        <v>27</v>
      </c>
      <c r="S31" s="22" t="s">
        <v>28</v>
      </c>
      <c r="T31" s="22" t="s">
        <v>29</v>
      </c>
      <c r="U31" s="23" t="s">
        <v>30</v>
      </c>
      <c r="V31" s="15" t="s">
        <v>31</v>
      </c>
      <c r="W31" s="15" t="s">
        <v>32</v>
      </c>
      <c r="X31" s="16" t="s">
        <v>33</v>
      </c>
    </row>
    <row r="32" spans="2:25" ht="14.65" thickTop="1" x14ac:dyDescent="0.45">
      <c r="B32" s="39" t="s">
        <v>59</v>
      </c>
      <c r="C32" s="61" t="s">
        <v>37</v>
      </c>
      <c r="D32" s="47">
        <v>1</v>
      </c>
      <c r="E32" s="45">
        <v>0</v>
      </c>
      <c r="F32" s="45">
        <v>0</v>
      </c>
      <c r="G32" s="45">
        <v>0</v>
      </c>
      <c r="H32" s="46">
        <v>0</v>
      </c>
      <c r="I32" s="46">
        <v>0</v>
      </c>
      <c r="J32" s="46">
        <v>80</v>
      </c>
      <c r="K32" s="46">
        <v>0</v>
      </c>
      <c r="L32" s="46">
        <v>0</v>
      </c>
      <c r="M32" s="46">
        <v>0</v>
      </c>
      <c r="N32" s="46">
        <v>0</v>
      </c>
      <c r="O32" s="46">
        <v>160</v>
      </c>
      <c r="P32" s="46">
        <v>40</v>
      </c>
      <c r="Q32" s="46">
        <v>20</v>
      </c>
      <c r="R32" s="46"/>
      <c r="S32" s="46"/>
      <c r="T32" s="46"/>
      <c r="U32" s="24">
        <f t="shared" ref="U32:U45" si="2">SUM(E32:T32)</f>
        <v>300</v>
      </c>
      <c r="V32" s="121"/>
      <c r="W32" s="123"/>
      <c r="X32" s="86"/>
    </row>
    <row r="33" spans="2:24" ht="37.5" customHeight="1" x14ac:dyDescent="0.45">
      <c r="B33" s="39" t="s">
        <v>60</v>
      </c>
      <c r="C33" s="61" t="s">
        <v>42</v>
      </c>
      <c r="D33" s="47">
        <v>2</v>
      </c>
      <c r="E33" s="45">
        <v>160</v>
      </c>
      <c r="F33" s="45">
        <v>160</v>
      </c>
      <c r="G33" s="45">
        <v>0</v>
      </c>
      <c r="H33" s="46">
        <v>0</v>
      </c>
      <c r="I33" s="46">
        <v>0</v>
      </c>
      <c r="J33" s="46">
        <v>320</v>
      </c>
      <c r="K33" s="46">
        <v>40</v>
      </c>
      <c r="L33" s="46">
        <v>80</v>
      </c>
      <c r="M33" s="46">
        <v>0</v>
      </c>
      <c r="N33" s="46">
        <v>0</v>
      </c>
      <c r="O33" s="46">
        <v>160</v>
      </c>
      <c r="P33" s="46">
        <v>80</v>
      </c>
      <c r="Q33" s="46">
        <v>80</v>
      </c>
      <c r="R33" s="46"/>
      <c r="S33" s="46"/>
      <c r="T33" s="46"/>
      <c r="U33" s="24">
        <f t="shared" si="2"/>
        <v>1080</v>
      </c>
      <c r="V33" s="121"/>
      <c r="W33" s="123"/>
      <c r="X33" s="86"/>
    </row>
    <row r="34" spans="2:24" ht="15" customHeight="1" x14ac:dyDescent="0.45">
      <c r="B34" s="39" t="s">
        <v>61</v>
      </c>
      <c r="C34" s="61" t="s">
        <v>62</v>
      </c>
      <c r="D34" s="47">
        <v>1</v>
      </c>
      <c r="E34" s="45">
        <v>80</v>
      </c>
      <c r="F34" s="45">
        <v>80</v>
      </c>
      <c r="G34" s="45">
        <v>0</v>
      </c>
      <c r="H34" s="46">
        <v>0</v>
      </c>
      <c r="I34" s="46">
        <v>0</v>
      </c>
      <c r="J34" s="46">
        <v>160</v>
      </c>
      <c r="K34" s="46">
        <v>40</v>
      </c>
      <c r="L34" s="46">
        <v>80</v>
      </c>
      <c r="M34" s="46">
        <v>0</v>
      </c>
      <c r="N34" s="46">
        <v>0</v>
      </c>
      <c r="O34" s="46">
        <v>80</v>
      </c>
      <c r="P34" s="46">
        <v>40</v>
      </c>
      <c r="Q34" s="46">
        <v>40</v>
      </c>
      <c r="R34" s="46"/>
      <c r="S34" s="46"/>
      <c r="T34" s="46"/>
      <c r="U34" s="24">
        <f t="shared" si="2"/>
        <v>600</v>
      </c>
      <c r="V34" s="121"/>
      <c r="W34" s="123"/>
      <c r="X34" s="86"/>
    </row>
    <row r="35" spans="2:24" x14ac:dyDescent="0.45">
      <c r="B35" s="39"/>
      <c r="C35" s="61"/>
      <c r="D35" s="47">
        <v>0</v>
      </c>
      <c r="E35" s="45"/>
      <c r="F35" s="45"/>
      <c r="G35" s="45"/>
      <c r="H35" s="46"/>
      <c r="I35" s="46"/>
      <c r="J35" s="46"/>
      <c r="K35" s="46"/>
      <c r="L35" s="46"/>
      <c r="M35" s="46"/>
      <c r="N35" s="46"/>
      <c r="O35" s="46"/>
      <c r="P35" s="46"/>
      <c r="Q35" s="46"/>
      <c r="R35" s="46"/>
      <c r="S35" s="46"/>
      <c r="T35" s="46"/>
      <c r="U35" s="24">
        <f t="shared" si="2"/>
        <v>0</v>
      </c>
      <c r="V35" s="121"/>
      <c r="W35" s="123"/>
      <c r="X35" s="86"/>
    </row>
    <row r="36" spans="2:24" x14ac:dyDescent="0.45">
      <c r="B36" s="39"/>
      <c r="C36" s="61"/>
      <c r="D36" s="47">
        <v>0</v>
      </c>
      <c r="E36" s="45"/>
      <c r="F36" s="45"/>
      <c r="G36" s="45"/>
      <c r="H36" s="46"/>
      <c r="I36" s="46"/>
      <c r="J36" s="46"/>
      <c r="K36" s="46"/>
      <c r="L36" s="46"/>
      <c r="M36" s="46"/>
      <c r="N36" s="46"/>
      <c r="O36" s="46"/>
      <c r="P36" s="46"/>
      <c r="Q36" s="46"/>
      <c r="R36" s="46"/>
      <c r="S36" s="46"/>
      <c r="T36" s="46"/>
      <c r="U36" s="24">
        <f t="shared" si="2"/>
        <v>0</v>
      </c>
      <c r="V36" s="121"/>
      <c r="W36" s="123"/>
      <c r="X36" s="86"/>
    </row>
    <row r="37" spans="2:24" x14ac:dyDescent="0.45">
      <c r="B37" s="39"/>
      <c r="C37" s="61"/>
      <c r="D37" s="47">
        <v>0</v>
      </c>
      <c r="E37" s="45"/>
      <c r="F37" s="45"/>
      <c r="G37" s="45"/>
      <c r="H37" s="46"/>
      <c r="I37" s="46"/>
      <c r="J37" s="46"/>
      <c r="K37" s="46"/>
      <c r="L37" s="46"/>
      <c r="M37" s="46"/>
      <c r="N37" s="46"/>
      <c r="O37" s="46"/>
      <c r="P37" s="46"/>
      <c r="Q37" s="46"/>
      <c r="R37" s="46"/>
      <c r="S37" s="46"/>
      <c r="T37" s="46"/>
      <c r="U37" s="24">
        <f t="shared" si="2"/>
        <v>0</v>
      </c>
      <c r="V37" s="121"/>
      <c r="W37" s="123"/>
      <c r="X37" s="86"/>
    </row>
    <row r="38" spans="2:24" x14ac:dyDescent="0.45">
      <c r="B38" s="39"/>
      <c r="C38" s="61"/>
      <c r="D38" s="47">
        <v>0</v>
      </c>
      <c r="E38" s="45"/>
      <c r="F38" s="45"/>
      <c r="G38" s="45"/>
      <c r="H38" s="46"/>
      <c r="I38" s="46"/>
      <c r="J38" s="46"/>
      <c r="K38" s="46"/>
      <c r="L38" s="46"/>
      <c r="M38" s="46"/>
      <c r="N38" s="46"/>
      <c r="O38" s="46"/>
      <c r="P38" s="46"/>
      <c r="Q38" s="46"/>
      <c r="R38" s="46"/>
      <c r="S38" s="46"/>
      <c r="T38" s="46"/>
      <c r="U38" s="24">
        <f t="shared" si="2"/>
        <v>0</v>
      </c>
      <c r="V38" s="121"/>
      <c r="W38" s="123"/>
      <c r="X38" s="86"/>
    </row>
    <row r="39" spans="2:24" x14ac:dyDescent="0.45">
      <c r="B39" s="39"/>
      <c r="C39" s="61"/>
      <c r="D39" s="47">
        <v>0</v>
      </c>
      <c r="E39" s="45"/>
      <c r="F39" s="45"/>
      <c r="G39" s="45"/>
      <c r="H39" s="46"/>
      <c r="I39" s="46"/>
      <c r="J39" s="46"/>
      <c r="K39" s="46"/>
      <c r="L39" s="46"/>
      <c r="M39" s="46"/>
      <c r="N39" s="46"/>
      <c r="O39" s="46"/>
      <c r="P39" s="46"/>
      <c r="Q39" s="46"/>
      <c r="R39" s="46"/>
      <c r="S39" s="46"/>
      <c r="T39" s="46"/>
      <c r="U39" s="24">
        <f t="shared" si="2"/>
        <v>0</v>
      </c>
      <c r="V39" s="121"/>
      <c r="W39" s="123"/>
      <c r="X39" s="86"/>
    </row>
    <row r="40" spans="2:24" x14ac:dyDescent="0.45">
      <c r="B40" s="39"/>
      <c r="C40" s="61"/>
      <c r="D40" s="47">
        <v>0</v>
      </c>
      <c r="E40" s="45"/>
      <c r="F40" s="45"/>
      <c r="G40" s="45"/>
      <c r="H40" s="46"/>
      <c r="I40" s="46"/>
      <c r="J40" s="46"/>
      <c r="K40" s="46"/>
      <c r="L40" s="46"/>
      <c r="M40" s="46"/>
      <c r="N40" s="46"/>
      <c r="O40" s="46"/>
      <c r="P40" s="46"/>
      <c r="Q40" s="46"/>
      <c r="R40" s="46"/>
      <c r="S40" s="46"/>
      <c r="T40" s="46"/>
      <c r="U40" s="24">
        <f t="shared" si="2"/>
        <v>0</v>
      </c>
      <c r="V40" s="121"/>
      <c r="W40" s="123"/>
      <c r="X40" s="86"/>
    </row>
    <row r="41" spans="2:24" x14ac:dyDescent="0.45">
      <c r="B41" s="39"/>
      <c r="C41" s="61"/>
      <c r="D41" s="47">
        <v>0</v>
      </c>
      <c r="E41" s="45"/>
      <c r="F41" s="45"/>
      <c r="G41" s="45"/>
      <c r="H41" s="46"/>
      <c r="I41" s="46"/>
      <c r="J41" s="46"/>
      <c r="K41" s="46"/>
      <c r="L41" s="46"/>
      <c r="M41" s="46"/>
      <c r="N41" s="46"/>
      <c r="O41" s="46"/>
      <c r="P41" s="46"/>
      <c r="Q41" s="46"/>
      <c r="R41" s="46"/>
      <c r="S41" s="46"/>
      <c r="T41" s="46"/>
      <c r="U41" s="24">
        <f t="shared" si="2"/>
        <v>0</v>
      </c>
      <c r="V41" s="121"/>
      <c r="W41" s="123"/>
      <c r="X41" s="86"/>
    </row>
    <row r="42" spans="2:24" x14ac:dyDescent="0.45">
      <c r="B42" s="39"/>
      <c r="C42" s="61"/>
      <c r="D42" s="47">
        <v>0</v>
      </c>
      <c r="E42" s="45"/>
      <c r="F42" s="45"/>
      <c r="G42" s="45"/>
      <c r="H42" s="46"/>
      <c r="I42" s="46"/>
      <c r="J42" s="46"/>
      <c r="K42" s="46"/>
      <c r="L42" s="46"/>
      <c r="M42" s="46"/>
      <c r="N42" s="46"/>
      <c r="O42" s="46"/>
      <c r="P42" s="46"/>
      <c r="Q42" s="46"/>
      <c r="R42" s="46"/>
      <c r="S42" s="46"/>
      <c r="T42" s="46"/>
      <c r="U42" s="24">
        <f t="shared" si="2"/>
        <v>0</v>
      </c>
      <c r="V42" s="121"/>
      <c r="W42" s="123"/>
      <c r="X42" s="86"/>
    </row>
    <row r="43" spans="2:24" x14ac:dyDescent="0.45">
      <c r="B43" s="39"/>
      <c r="C43" s="61"/>
      <c r="D43" s="47">
        <v>0</v>
      </c>
      <c r="E43" s="45"/>
      <c r="F43" s="45"/>
      <c r="G43" s="45"/>
      <c r="H43" s="46"/>
      <c r="I43" s="46"/>
      <c r="J43" s="46"/>
      <c r="K43" s="46"/>
      <c r="L43" s="46"/>
      <c r="M43" s="46"/>
      <c r="N43" s="46"/>
      <c r="O43" s="46"/>
      <c r="P43" s="46"/>
      <c r="Q43" s="46"/>
      <c r="R43" s="46"/>
      <c r="S43" s="46"/>
      <c r="T43" s="46"/>
      <c r="U43" s="24">
        <f t="shared" si="2"/>
        <v>0</v>
      </c>
      <c r="V43" s="121"/>
      <c r="W43" s="123"/>
      <c r="X43" s="86"/>
    </row>
    <row r="44" spans="2:24" x14ac:dyDescent="0.45">
      <c r="B44" s="39"/>
      <c r="C44" s="61"/>
      <c r="D44" s="44">
        <v>0</v>
      </c>
      <c r="E44" s="41"/>
      <c r="F44" s="41"/>
      <c r="G44" s="41"/>
      <c r="H44" s="42"/>
      <c r="I44" s="42"/>
      <c r="J44" s="42"/>
      <c r="K44" s="42"/>
      <c r="L44" s="42"/>
      <c r="M44" s="42"/>
      <c r="N44" s="42"/>
      <c r="O44" s="42"/>
      <c r="P44" s="42"/>
      <c r="Q44" s="42"/>
      <c r="R44" s="42"/>
      <c r="S44" s="42"/>
      <c r="T44" s="42"/>
      <c r="U44" s="24">
        <f t="shared" si="2"/>
        <v>0</v>
      </c>
      <c r="V44" s="121"/>
      <c r="W44" s="123"/>
      <c r="X44" s="86"/>
    </row>
    <row r="45" spans="2:24" x14ac:dyDescent="0.45">
      <c r="B45" s="48"/>
      <c r="C45" s="62"/>
      <c r="D45" s="49">
        <v>0</v>
      </c>
      <c r="E45" s="50"/>
      <c r="F45" s="50"/>
      <c r="G45" s="50"/>
      <c r="H45" s="51"/>
      <c r="I45" s="51"/>
      <c r="J45" s="51"/>
      <c r="K45" s="51"/>
      <c r="L45" s="51"/>
      <c r="M45" s="51"/>
      <c r="N45" s="51"/>
      <c r="O45" s="51"/>
      <c r="P45" s="51"/>
      <c r="Q45" s="51"/>
      <c r="R45" s="51"/>
      <c r="S45" s="51"/>
      <c r="T45" s="51"/>
      <c r="U45" s="24">
        <f t="shared" si="2"/>
        <v>0</v>
      </c>
      <c r="V45" s="122"/>
      <c r="W45" s="124"/>
      <c r="X45" s="125"/>
    </row>
    <row r="46" spans="2:24" x14ac:dyDescent="0.45">
      <c r="B46" s="99" t="s">
        <v>63</v>
      </c>
      <c r="C46" s="100"/>
      <c r="D46" s="101"/>
      <c r="E46" s="25">
        <f t="shared" ref="E46:U46" si="3">SUM(E32:E45)</f>
        <v>240</v>
      </c>
      <c r="F46" s="25">
        <f t="shared" si="3"/>
        <v>240</v>
      </c>
      <c r="G46" s="25">
        <f t="shared" si="3"/>
        <v>0</v>
      </c>
      <c r="H46" s="26">
        <f t="shared" si="3"/>
        <v>0</v>
      </c>
      <c r="I46" s="26">
        <f t="shared" si="3"/>
        <v>0</v>
      </c>
      <c r="J46" s="26">
        <f t="shared" si="3"/>
        <v>560</v>
      </c>
      <c r="K46" s="26">
        <f t="shared" si="3"/>
        <v>80</v>
      </c>
      <c r="L46" s="26">
        <f t="shared" si="3"/>
        <v>160</v>
      </c>
      <c r="M46" s="26">
        <f t="shared" si="3"/>
        <v>0</v>
      </c>
      <c r="N46" s="26">
        <f t="shared" si="3"/>
        <v>0</v>
      </c>
      <c r="O46" s="26">
        <f t="shared" si="3"/>
        <v>400</v>
      </c>
      <c r="P46" s="26">
        <f t="shared" si="3"/>
        <v>160</v>
      </c>
      <c r="Q46" s="26">
        <f t="shared" si="3"/>
        <v>140</v>
      </c>
      <c r="R46" s="26">
        <f t="shared" si="3"/>
        <v>0</v>
      </c>
      <c r="S46" s="26">
        <f t="shared" si="3"/>
        <v>0</v>
      </c>
      <c r="T46" s="27">
        <f t="shared" si="3"/>
        <v>0</v>
      </c>
      <c r="U46" s="28">
        <f t="shared" si="3"/>
        <v>1980</v>
      </c>
      <c r="V46" s="29"/>
      <c r="W46" s="30"/>
      <c r="X46" s="31"/>
    </row>
    <row r="47" spans="2:24" x14ac:dyDescent="0.45">
      <c r="V47" s="32"/>
      <c r="W47" s="33"/>
      <c r="X47" s="34"/>
    </row>
    <row r="48" spans="2:24" x14ac:dyDescent="0.45">
      <c r="U48" s="35"/>
      <c r="V48" s="35"/>
      <c r="W48" s="35"/>
      <c r="X48" s="35"/>
    </row>
    <row r="49" spans="2:24" x14ac:dyDescent="0.45">
      <c r="B49" s="102" t="s">
        <v>64</v>
      </c>
      <c r="C49" s="103"/>
      <c r="D49" s="104"/>
      <c r="E49" s="36">
        <f t="shared" ref="E49:U49" si="4">SUM(E27,E46)</f>
        <v>5220</v>
      </c>
      <c r="F49" s="37">
        <f t="shared" si="4"/>
        <v>7440</v>
      </c>
      <c r="G49" s="37">
        <f t="shared" si="4"/>
        <v>4520</v>
      </c>
      <c r="H49" s="37">
        <f t="shared" si="4"/>
        <v>4400</v>
      </c>
      <c r="I49" s="37">
        <f t="shared" si="4"/>
        <v>3660</v>
      </c>
      <c r="J49" s="37">
        <f t="shared" si="4"/>
        <v>5080</v>
      </c>
      <c r="K49" s="37">
        <f t="shared" si="4"/>
        <v>3500</v>
      </c>
      <c r="L49" s="37">
        <f t="shared" si="4"/>
        <v>5345</v>
      </c>
      <c r="M49" s="37">
        <f t="shared" si="4"/>
        <v>2840</v>
      </c>
      <c r="N49" s="37">
        <f t="shared" si="4"/>
        <v>1740</v>
      </c>
      <c r="O49" s="37">
        <f t="shared" si="4"/>
        <v>3080</v>
      </c>
      <c r="P49" s="37">
        <f t="shared" si="4"/>
        <v>2920</v>
      </c>
      <c r="Q49" s="37">
        <f t="shared" si="4"/>
        <v>2820</v>
      </c>
      <c r="R49" s="37">
        <f t="shared" si="4"/>
        <v>0</v>
      </c>
      <c r="S49" s="37">
        <f t="shared" si="4"/>
        <v>0</v>
      </c>
      <c r="T49" s="37">
        <f t="shared" si="4"/>
        <v>0</v>
      </c>
      <c r="U49" s="38">
        <f t="shared" si="4"/>
        <v>52565</v>
      </c>
    </row>
    <row r="52" spans="2:24" x14ac:dyDescent="0.45">
      <c r="B52" s="87" t="s">
        <v>65</v>
      </c>
      <c r="C52" s="88"/>
      <c r="D52" s="88"/>
      <c r="E52" s="88"/>
      <c r="F52" s="88"/>
      <c r="G52" s="88"/>
      <c r="H52" s="88"/>
      <c r="I52" s="88"/>
      <c r="J52" s="88"/>
      <c r="K52" s="88"/>
      <c r="L52" s="88"/>
      <c r="M52" s="88"/>
      <c r="N52" s="88"/>
      <c r="O52" s="88"/>
      <c r="P52" s="88"/>
      <c r="Q52" s="88"/>
      <c r="R52" s="88"/>
      <c r="S52" s="88"/>
      <c r="T52" s="88"/>
      <c r="U52" s="88"/>
      <c r="V52" s="88"/>
      <c r="W52" s="88"/>
      <c r="X52" s="89"/>
    </row>
    <row r="53" spans="2:24" x14ac:dyDescent="0.45">
      <c r="B53" s="90" t="s">
        <v>114</v>
      </c>
      <c r="C53" s="91"/>
      <c r="D53" s="91"/>
      <c r="E53" s="91"/>
      <c r="F53" s="91"/>
      <c r="G53" s="91"/>
      <c r="H53" s="91"/>
      <c r="I53" s="91"/>
      <c r="J53" s="91"/>
      <c r="K53" s="91"/>
      <c r="L53" s="91"/>
      <c r="M53" s="91"/>
      <c r="N53" s="91"/>
      <c r="O53" s="91"/>
      <c r="P53" s="91"/>
      <c r="Q53" s="91"/>
      <c r="R53" s="91"/>
      <c r="S53" s="91"/>
      <c r="T53" s="91"/>
      <c r="U53" s="91"/>
      <c r="V53" s="91"/>
      <c r="W53" s="91"/>
      <c r="X53" s="92"/>
    </row>
    <row r="54" spans="2:24" x14ac:dyDescent="0.45">
      <c r="B54" s="93"/>
      <c r="C54" s="94"/>
      <c r="D54" s="94"/>
      <c r="E54" s="94"/>
      <c r="F54" s="94"/>
      <c r="G54" s="94"/>
      <c r="H54" s="94"/>
      <c r="I54" s="94"/>
      <c r="J54" s="94"/>
      <c r="K54" s="94"/>
      <c r="L54" s="94"/>
      <c r="M54" s="94"/>
      <c r="N54" s="94"/>
      <c r="O54" s="94"/>
      <c r="P54" s="94"/>
      <c r="Q54" s="94"/>
      <c r="R54" s="94"/>
      <c r="S54" s="94"/>
      <c r="T54" s="94"/>
      <c r="U54" s="94"/>
      <c r="V54" s="94"/>
      <c r="W54" s="94"/>
      <c r="X54" s="95"/>
    </row>
    <row r="55" spans="2:24" x14ac:dyDescent="0.45">
      <c r="B55" s="93"/>
      <c r="C55" s="94"/>
      <c r="D55" s="94"/>
      <c r="E55" s="94"/>
      <c r="F55" s="94"/>
      <c r="G55" s="94"/>
      <c r="H55" s="94"/>
      <c r="I55" s="94"/>
      <c r="J55" s="94"/>
      <c r="K55" s="94"/>
      <c r="L55" s="94"/>
      <c r="M55" s="94"/>
      <c r="N55" s="94"/>
      <c r="O55" s="94"/>
      <c r="P55" s="94"/>
      <c r="Q55" s="94"/>
      <c r="R55" s="94"/>
      <c r="S55" s="94"/>
      <c r="T55" s="94"/>
      <c r="U55" s="94"/>
      <c r="V55" s="94"/>
      <c r="W55" s="94"/>
      <c r="X55" s="95"/>
    </row>
    <row r="56" spans="2:24" x14ac:dyDescent="0.45">
      <c r="B56" s="93"/>
      <c r="C56" s="94"/>
      <c r="D56" s="94"/>
      <c r="E56" s="94"/>
      <c r="F56" s="94"/>
      <c r="G56" s="94"/>
      <c r="H56" s="94"/>
      <c r="I56" s="94"/>
      <c r="J56" s="94"/>
      <c r="K56" s="94"/>
      <c r="L56" s="94"/>
      <c r="M56" s="94"/>
      <c r="N56" s="94"/>
      <c r="O56" s="94"/>
      <c r="P56" s="94"/>
      <c r="Q56" s="94"/>
      <c r="R56" s="94"/>
      <c r="S56" s="94"/>
      <c r="T56" s="94"/>
      <c r="U56" s="94"/>
      <c r="V56" s="94"/>
      <c r="W56" s="94"/>
      <c r="X56" s="95"/>
    </row>
    <row r="57" spans="2:24" x14ac:dyDescent="0.45">
      <c r="B57" s="96"/>
      <c r="C57" s="97"/>
      <c r="D57" s="97"/>
      <c r="E57" s="97"/>
      <c r="F57" s="97"/>
      <c r="G57" s="97"/>
      <c r="H57" s="97"/>
      <c r="I57" s="97"/>
      <c r="J57" s="97"/>
      <c r="K57" s="97"/>
      <c r="L57" s="97"/>
      <c r="M57" s="97"/>
      <c r="N57" s="97"/>
      <c r="O57" s="97"/>
      <c r="P57" s="97"/>
      <c r="Q57" s="97"/>
      <c r="R57" s="97"/>
      <c r="S57" s="97"/>
      <c r="T57" s="97"/>
      <c r="U57" s="97"/>
      <c r="V57" s="97"/>
      <c r="W57" s="97"/>
      <c r="X57" s="98"/>
    </row>
  </sheetData>
  <sheetProtection insertRows="0"/>
  <mergeCells count="18">
    <mergeCell ref="B52:X52"/>
    <mergeCell ref="B53:X57"/>
    <mergeCell ref="B46:D46"/>
    <mergeCell ref="B49:D49"/>
    <mergeCell ref="E5:U5"/>
    <mergeCell ref="E30:U30"/>
    <mergeCell ref="B30:D30"/>
    <mergeCell ref="B5:D5"/>
    <mergeCell ref="B27:D27"/>
    <mergeCell ref="B29:X29"/>
    <mergeCell ref="V32:V45"/>
    <mergeCell ref="W32:W45"/>
    <mergeCell ref="X32:X45"/>
    <mergeCell ref="E2:H2"/>
    <mergeCell ref="B4:X4"/>
    <mergeCell ref="V7:V26"/>
    <mergeCell ref="W7:W26"/>
    <mergeCell ref="X7:X26"/>
  </mergeCells>
  <phoneticPr fontId="14"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26"/>
  <sheetViews>
    <sheetView showGridLines="0" zoomScale="80" zoomScaleNormal="80" workbookViewId="0">
      <selection activeCell="B10" sqref="B10"/>
    </sheetView>
  </sheetViews>
  <sheetFormatPr defaultColWidth="11.33203125" defaultRowHeight="14.25" x14ac:dyDescent="0.45"/>
  <cols>
    <col min="1" max="1" width="2.796875" customWidth="1"/>
    <col min="2" max="2" width="35.796875" customWidth="1"/>
    <col min="3" max="4" width="91" customWidth="1"/>
  </cols>
  <sheetData>
    <row r="2" spans="2:4" ht="25.5" x14ac:dyDescent="0.75">
      <c r="B2" s="2" t="s">
        <v>66</v>
      </c>
    </row>
    <row r="4" spans="2:4" ht="21" x14ac:dyDescent="0.45">
      <c r="B4" s="3" t="s">
        <v>11</v>
      </c>
      <c r="C4" s="3" t="s">
        <v>66</v>
      </c>
      <c r="D4" s="3" t="s">
        <v>67</v>
      </c>
    </row>
    <row r="5" spans="2:4" ht="71.25" x14ac:dyDescent="0.45">
      <c r="B5" s="63" t="s">
        <v>59</v>
      </c>
      <c r="C5" s="52" t="s">
        <v>68</v>
      </c>
      <c r="D5" s="52" t="s">
        <v>69</v>
      </c>
    </row>
    <row r="6" spans="2:4" ht="71.25" x14ac:dyDescent="0.45">
      <c r="B6" s="63" t="s">
        <v>60</v>
      </c>
      <c r="C6" s="52" t="s">
        <v>70</v>
      </c>
      <c r="D6" s="52" t="s">
        <v>71</v>
      </c>
    </row>
    <row r="7" spans="2:4" ht="71.25" x14ac:dyDescent="0.45">
      <c r="B7" s="63" t="s">
        <v>61</v>
      </c>
      <c r="C7" s="52" t="s">
        <v>72</v>
      </c>
      <c r="D7" s="52" t="s">
        <v>73</v>
      </c>
    </row>
    <row r="8" spans="2:4" ht="123.7" customHeight="1" x14ac:dyDescent="0.45">
      <c r="B8" s="63" t="s">
        <v>34</v>
      </c>
      <c r="C8" s="52" t="s">
        <v>74</v>
      </c>
      <c r="D8" s="52" t="s">
        <v>75</v>
      </c>
    </row>
    <row r="9" spans="2:4" ht="71.25" x14ac:dyDescent="0.45">
      <c r="B9" s="63" t="s">
        <v>36</v>
      </c>
      <c r="C9" s="52" t="s">
        <v>76</v>
      </c>
      <c r="D9" s="52" t="s">
        <v>77</v>
      </c>
    </row>
    <row r="10" spans="2:4" ht="28.5" x14ac:dyDescent="0.45">
      <c r="B10" s="64" t="s">
        <v>38</v>
      </c>
      <c r="C10" s="52" t="s">
        <v>78</v>
      </c>
      <c r="D10" s="52" t="s">
        <v>79</v>
      </c>
    </row>
    <row r="11" spans="2:4" ht="57" x14ac:dyDescent="0.45">
      <c r="B11" s="64" t="s">
        <v>80</v>
      </c>
      <c r="C11" s="52" t="s">
        <v>81</v>
      </c>
      <c r="D11" s="52" t="s">
        <v>82</v>
      </c>
    </row>
    <row r="12" spans="2:4" ht="57" x14ac:dyDescent="0.45">
      <c r="B12" s="64" t="s">
        <v>40</v>
      </c>
      <c r="C12" s="52" t="s">
        <v>83</v>
      </c>
      <c r="D12" s="52" t="s">
        <v>84</v>
      </c>
    </row>
    <row r="13" spans="2:4" ht="28.5" x14ac:dyDescent="0.45">
      <c r="B13" s="64" t="s">
        <v>43</v>
      </c>
      <c r="C13" s="52" t="s">
        <v>85</v>
      </c>
      <c r="D13" s="52" t="s">
        <v>86</v>
      </c>
    </row>
    <row r="14" spans="2:4" ht="28.5" x14ac:dyDescent="0.45">
      <c r="B14" s="64" t="s">
        <v>44</v>
      </c>
      <c r="C14" s="52" t="s">
        <v>87</v>
      </c>
      <c r="D14" s="52" t="s">
        <v>88</v>
      </c>
    </row>
    <row r="15" spans="2:4" ht="28.5" x14ac:dyDescent="0.45">
      <c r="B15" s="64" t="s">
        <v>45</v>
      </c>
      <c r="C15" s="52" t="s">
        <v>89</v>
      </c>
      <c r="D15" s="52" t="s">
        <v>90</v>
      </c>
    </row>
    <row r="16" spans="2:4" ht="42.75" x14ac:dyDescent="0.45">
      <c r="B16" s="64" t="s">
        <v>46</v>
      </c>
      <c r="C16" s="52" t="s">
        <v>91</v>
      </c>
      <c r="D16" s="52" t="s">
        <v>92</v>
      </c>
    </row>
    <row r="17" spans="2:4" ht="57" x14ac:dyDescent="0.45">
      <c r="B17" s="64" t="s">
        <v>93</v>
      </c>
      <c r="C17" s="52" t="s">
        <v>94</v>
      </c>
      <c r="D17" s="52" t="s">
        <v>95</v>
      </c>
    </row>
    <row r="18" spans="2:4" ht="71.25" x14ac:dyDescent="0.45">
      <c r="B18" s="64" t="s">
        <v>48</v>
      </c>
      <c r="C18" s="52" t="s">
        <v>96</v>
      </c>
      <c r="D18" s="52" t="s">
        <v>97</v>
      </c>
    </row>
    <row r="19" spans="2:4" ht="57" x14ac:dyDescent="0.45">
      <c r="B19" s="64" t="s">
        <v>49</v>
      </c>
      <c r="C19" s="52" t="s">
        <v>98</v>
      </c>
      <c r="D19" s="52" t="s">
        <v>99</v>
      </c>
    </row>
    <row r="20" spans="2:4" ht="71.25" x14ac:dyDescent="0.45">
      <c r="B20" s="64" t="s">
        <v>50</v>
      </c>
      <c r="C20" s="52" t="s">
        <v>100</v>
      </c>
      <c r="D20" s="52" t="s">
        <v>101</v>
      </c>
    </row>
    <row r="21" spans="2:4" ht="42.75" x14ac:dyDescent="0.45">
      <c r="B21" s="64" t="s">
        <v>51</v>
      </c>
      <c r="C21" s="52" t="s">
        <v>102</v>
      </c>
      <c r="D21" s="52" t="s">
        <v>103</v>
      </c>
    </row>
    <row r="22" spans="2:4" ht="42.75" x14ac:dyDescent="0.45">
      <c r="B22" s="64" t="s">
        <v>52</v>
      </c>
      <c r="C22" s="52" t="s">
        <v>104</v>
      </c>
      <c r="D22" s="52" t="s">
        <v>105</v>
      </c>
    </row>
    <row r="23" spans="2:4" ht="71.25" x14ac:dyDescent="0.45">
      <c r="B23" s="64" t="s">
        <v>53</v>
      </c>
      <c r="C23" s="52" t="s">
        <v>106</v>
      </c>
      <c r="D23" s="52" t="s">
        <v>107</v>
      </c>
    </row>
    <row r="24" spans="2:4" ht="42.75" x14ac:dyDescent="0.45">
      <c r="B24" s="64" t="s">
        <v>54</v>
      </c>
      <c r="C24" s="52" t="s">
        <v>108</v>
      </c>
      <c r="D24" s="52" t="s">
        <v>109</v>
      </c>
    </row>
    <row r="25" spans="2:4" ht="42.75" x14ac:dyDescent="0.45">
      <c r="B25" s="64" t="s">
        <v>55</v>
      </c>
      <c r="C25" s="52" t="s">
        <v>110</v>
      </c>
      <c r="D25" s="52" t="s">
        <v>111</v>
      </c>
    </row>
    <row r="26" spans="2:4" ht="42.75" x14ac:dyDescent="0.45">
      <c r="B26" s="52" t="s">
        <v>56</v>
      </c>
      <c r="C26" s="52" t="s">
        <v>112</v>
      </c>
      <c r="D26" s="52" t="s">
        <v>113</v>
      </c>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66303bb-8168-4820-821d-6f3b56902712" xsi:nil="true"/>
    <lcf76f155ced4ddcb4097134ff3c332f xmlns="28237d16-543b-4e4c-a747-680f3d191d1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EB273E788D942BDBEC711BBFB2B54" ma:contentTypeVersion="12" ma:contentTypeDescription="Create a new document." ma:contentTypeScope="" ma:versionID="cfda7f3f3aa46f337de3ad1f72a96072">
  <xsd:schema xmlns:xsd="http://www.w3.org/2001/XMLSchema" xmlns:xs="http://www.w3.org/2001/XMLSchema" xmlns:p="http://schemas.microsoft.com/office/2006/metadata/properties" xmlns:ns2="28237d16-543b-4e4c-a747-680f3d191d1b" xmlns:ns3="e66303bb-8168-4820-821d-6f3b56902712" targetNamespace="http://schemas.microsoft.com/office/2006/metadata/properties" ma:root="true" ma:fieldsID="49d490664c48227057825e7b52fd55c9" ns2:_="" ns3:_="">
    <xsd:import namespace="28237d16-543b-4e4c-a747-680f3d191d1b"/>
    <xsd:import namespace="e66303bb-8168-4820-821d-6f3b5690271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37d16-543b-4e4c-a747-680f3d191d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12ba981b-a7d8-40e2-97c9-302b9a05d7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6303bb-8168-4820-821d-6f3b5690271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fe8612b0-805d-46b0-9198-3cb4d8e9de7a}" ma:internalName="TaxCatchAll" ma:showField="CatchAllData" ma:web="e66303bb-8168-4820-821d-6f3b569027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CC5E26-F339-4B24-8E24-A1357DD5129D}">
  <ds:schemaRefs>
    <ds:schemaRef ds:uri="http://schemas.microsoft.com/office/2006/documentManagement/types"/>
    <ds:schemaRef ds:uri="http://purl.org/dc/dcmitype/"/>
    <ds:schemaRef ds:uri="e66303bb-8168-4820-821d-6f3b56902712"/>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28237d16-543b-4e4c-a747-680f3d191d1b"/>
    <ds:schemaRef ds:uri="http://www.w3.org/XML/1998/namespace"/>
  </ds:schemaRefs>
</ds:datastoreItem>
</file>

<file path=customXml/itemProps2.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3.xml><?xml version="1.0" encoding="utf-8"?>
<ds:datastoreItem xmlns:ds="http://schemas.openxmlformats.org/officeDocument/2006/customXml" ds:itemID="{6AB65570-ED97-4D7D-A2CA-BE28A3EB77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37d16-543b-4e4c-a747-680f3d191d1b"/>
    <ds:schemaRef ds:uri="e66303bb-8168-4820-821d-6f3b569027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Andrew Hoff</cp:lastModifiedBy>
  <cp:revision/>
  <dcterms:created xsi:type="dcterms:W3CDTF">2020-12-21T18:46:31Z</dcterms:created>
  <dcterms:modified xsi:type="dcterms:W3CDTF">2023-08-22T01:09:08Z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0x010100795EB273E788D942BDBEC711BBFB2B54</vt:lpwstr>
  </property>
  <property fmtid="{D5CDD505-2E9C-101B-9397-08002B2CF9AE}" pid="3" name="Order">
    <vt:r8>3400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_ColorTag">
    <vt:lpwstr/>
  </property>
  <property fmtid="{D5CDD505-2E9C-101B-9397-08002B2CF9AE}" pid="8" name="TriggerFlowInfo">
    <vt:lpwstr/>
  </property>
  <property fmtid="{D5CDD505-2E9C-101B-9397-08002B2CF9AE}" pid="9" name="_ColorHex">
    <vt:lpwstr/>
  </property>
  <property fmtid="{D5CDD505-2E9C-101B-9397-08002B2CF9AE}" pid="10" name="_Emoji">
    <vt:lpwstr/>
  </property>
  <property fmtid="{D5CDD505-2E9C-101B-9397-08002B2CF9AE}" pid="11" name="ComplianceAssetId">
    <vt:lpwstr/>
  </property>
  <property fmtid="{D5CDD505-2E9C-101B-9397-08002B2CF9AE}" pid="12" name="TemplateUrl">
    <vt:lpwstr/>
  </property>
  <property fmtid="{D5CDD505-2E9C-101B-9397-08002B2CF9AE}" pid="13" name="MediaServiceImageTags">
    <vt:lpwstr/>
  </property>
</Properties>
</file>